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ate1904="1" showInkAnnotation="0" autoCompressPictures="0"/>
  <bookViews>
    <workbookView xWindow="0" yWindow="0" windowWidth="25440" windowHeight="14010" tabRatio="500"/>
  </bookViews>
  <sheets>
    <sheet name="Calculator" sheetId="1" r:id="rId1"/>
    <sheet name="Benefit Chart" sheetId="3" r:id="rId2"/>
    <sheet name="HIT Cost Estimates" sheetId="6" r:id="rId3"/>
  </sheets>
  <calcPr calcId="145621" calcOnSave="0"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B43" i="1" l="1"/>
  <c r="B79" i="1"/>
  <c r="B49" i="1"/>
  <c r="B81" i="1"/>
  <c r="B46" i="1"/>
  <c r="B80" i="1"/>
  <c r="B40" i="1"/>
  <c r="B78" i="1"/>
  <c r="B64" i="1"/>
  <c r="B63" i="1"/>
  <c r="B12" i="1"/>
  <c r="B14" i="1"/>
  <c r="B75" i="1"/>
  <c r="B29" i="1"/>
  <c r="B31" i="1"/>
  <c r="B33" i="1"/>
  <c r="B55" i="1"/>
  <c r="B69" i="1"/>
  <c r="B71" i="1"/>
  <c r="B16" i="1"/>
  <c r="B77" i="1"/>
  <c r="B21" i="1"/>
  <c r="B24" i="1"/>
  <c r="B76" i="1"/>
  <c r="B82" i="1"/>
  <c r="B83" i="1"/>
  <c r="B84" i="1"/>
  <c r="B85" i="1"/>
</calcChain>
</file>

<file path=xl/sharedStrings.xml><?xml version="1.0" encoding="utf-8"?>
<sst xmlns="http://schemas.openxmlformats.org/spreadsheetml/2006/main" count="202" uniqueCount="123">
  <si>
    <t>Several studies estimate the cost of purchasing and installing an electronic health record (EHR) ranges from $15K to $70K per provider.  Costs vary depending on whether you select in-office EHR deployment or web-based EHR deployment. Web-based EHR deployment, known as Software as a Service (SaaS), requires a monthly subscription with a third party to store information outside your office; in-office EHR deployment requires licensing agreements. For example, the Michigan Center for Effective IT Adoption estimates five year total cost of ownership averages approximately $48K for in-office deployment and $58K for SaaS deployment.  Costs also vary based on practice type, setting, demographics, and workflow. Selecting and adopting an EHR and attesting to meaningful use are hard work and a substantial investment, especially for small practices or hospitals.</t>
    <phoneticPr fontId="1" type="noConversion"/>
  </si>
  <si>
    <t>To estimate how much EHR ownership will cost your practice/hospital/health center, you should consider the five main components of EHR implementation. These cost components relate to ambulatory primary care settings, as opposed to hospitals which may have different cost structures:</t>
    <phoneticPr fontId="1" type="noConversion"/>
  </si>
  <si>
    <t>• Ongoing Network Fees and Maintenance: Potential ongoing costs include hardware and software license maintenance agreements, ongoing staff education, telecom fees, and IT support fees. In addition, your practice/hospital/health center may need to hire new staff, such as IT operations staff, clinical data analysts, or application analysts</t>
    <phoneticPr fontId="1" type="noConversion"/>
  </si>
  <si>
    <t>In-Office</t>
  </si>
  <si>
    <t>Yearly Cost</t>
  </si>
  <si>
    <t>5 Year TCO</t>
  </si>
  <si>
    <t>• Training: Your practice/hospital/health center will need to train your physicians, nurses, and office staff before and during EHR implementation. Physicians, nurses, and office staff need to understand how to use the EHR and associated hardware and how the EHR will create new workflows for your practice, so you should budget for staff training time.</t>
    <phoneticPr fontId="1" type="noConversion"/>
  </si>
  <si>
    <t>• EHR Software: Potential software costs include an EHR application, interface modules (e.g. lab interface module), and upgrades to your EHR application. Remember, software costs vary depending on whether you select an in-office EHR deployment or a SaaS EHR deployment.</t>
    <phoneticPr fontId="1" type="noConversion"/>
  </si>
  <si>
    <t>Cost</t>
  </si>
  <si>
    <t>SaaS</t>
  </si>
  <si>
    <t>Upfront Cost</t>
  </si>
  <si>
    <t>Estimated Average Cost</t>
  </si>
  <si>
    <t>Benefits Hospitals</t>
  </si>
  <si>
    <t>Benefits Providers</t>
  </si>
  <si>
    <t>Benefits Payers</t>
  </si>
  <si>
    <t>Benefits Medicaid</t>
  </si>
  <si>
    <t>Benefits</t>
  </si>
  <si>
    <t>Labs</t>
  </si>
  <si>
    <t>Blumenthal D, Glaser JP. “Information Technology Comes to Medicine.” N Engl J Med. 2007; 356:2527-2534.; Smith PD. “Implementing an EMR System: One Clinic’s Experience.” Fam Pract Manag. 2003; 10(5):37-42.; Fleming NS, et.al. “The Financial And Nonfinancial Costs Of Implementing Electronic Health Records In Primary Care Practices.” Health Aff. 2011; 30(3):481-489.; Miller RH, et.al. “Electronic Medical Records: Lessons from Small Physician Practices.” Prepared for California HealthCare Foundation. 2003.; Bodenheimer T, Grumbach K. “Electric technology: a spark to revitalize primary care?” JAMA. 2003; 290(2):259-264.; http://www.healthit.gov/sites/default/files/pdf/OvercomingChallenges_in_SmallRuralHospitals.pdf</t>
    <phoneticPr fontId="1" type="noConversion"/>
  </si>
  <si>
    <t xml:space="preserve">A study in the New England Journal of Medicine reported almost half  (estimated 45%) of the reported medication errors (dosage, allergy, interaction, etc.) were the result of a lack of patient information at point of care.  A Briggs study estimated the cost for medication errors alone could reach $3,224 per episode, obviously excluding adverse impact, malpractice or wrongful death. </t>
    <phoneticPr fontId="1" type="noConversion"/>
  </si>
  <si>
    <t>Area</t>
  </si>
  <si>
    <t>Estimated cost savings for use of healthcare technology</t>
    <phoneticPr fontId="1" type="noConversion"/>
  </si>
  <si>
    <t>Source: Badger, S. Journal of Healthcare Information Technology, Vol 19, No 2. 2006.</t>
    <phoneticPr fontId="1" type="noConversion"/>
  </si>
  <si>
    <r>
      <t xml:space="preserve">Sources: Bates DW. et. al. </t>
    </r>
    <r>
      <rPr>
        <i/>
        <sz val="9"/>
        <rFont val="Calibri"/>
        <family val="2"/>
      </rPr>
      <t>Improving Safety with Information Technology</t>
    </r>
    <r>
      <rPr>
        <sz val="9"/>
        <rFont val="Calibri"/>
        <family val="2"/>
      </rPr>
      <t>.  The New England Journal of Medicine 384 (25): 2526-2534. June 2003.     Briggs Corporation. (2006). National Quality Improvement/Hospitalization Reduction Study.</t>
    </r>
    <phoneticPr fontId="1" type="noConversion"/>
  </si>
  <si>
    <t>Explanation and sources</t>
    <phoneticPr fontId="1" type="noConversion"/>
  </si>
  <si>
    <t xml:space="preserve"> Sources:  Rand Corporation Study/Press Release, "Some Hospital ER Department Visits Could Be Handled by Alternative Care Settings. September 7, 2010; http://money.cnn.com/2009/08/21/technology/electronic_health_record_cost_savings/index.htm; http://www.statehealthfacts.org/comparetable.jsp?yr=138&amp;typ=1&amp;ind=388&amp;cat=8&amp;sub=217&amp;sortc=1&amp;o=a                                                               </t>
    <phoneticPr fontId="1" type="noConversion"/>
  </si>
  <si>
    <t>• Hardware: Potential hardware costs may include database servers, desktop computers, tablets/laptops, printers, and scanners.</t>
    <phoneticPr fontId="1" type="noConversion"/>
  </si>
  <si>
    <t>• Implementation Assistance: Potential implementation assistance costs include IT contractor, attorney, electrician, and/or consultant support; chart conversion; hardware/network installation; and workflow redesign support. Your local Regional Extension Center (REC) may be able to assist you with some of these tasks at free- or reduced-prices.</t>
    <phoneticPr fontId="1" type="noConversion"/>
  </si>
  <si>
    <t>The following chart provides estimated average upfront cost, yearly cost, and five year total cost of ownership for both in-office and SaaS deployment. These cost estimates are based on the experiences of RECs in the field.</t>
    <phoneticPr fontId="1" type="noConversion"/>
  </si>
  <si>
    <t>Data Entry Cells</t>
    <phoneticPr fontId="1" type="noConversion"/>
  </si>
  <si>
    <t>Number of Providers</t>
  </si>
  <si>
    <t>Potential Cost Savings</t>
  </si>
  <si>
    <t>Reduced Potentially Preventable Readmissions</t>
  </si>
  <si>
    <t>Lower Malpractice Litigation</t>
  </si>
  <si>
    <t>Total Potential Savings</t>
  </si>
  <si>
    <t>Reduced Preventable Readmissions</t>
  </si>
  <si>
    <t xml:space="preserve">A preventable readmission = the patient received (1) high quality of care (2) adequate discharge planning (3) adequate discharge follow-up and (4) coordination between inpatient and outpatient care teams. The study demonstrated 7.87% of re-admissions were potentially preventable.  The average cost (varies widely by diagnosis and stay) was $9,170.  A related study estimates a 25% reduction in potentially preventable readmissions due to the availability and use of an HIE. </t>
    <phoneticPr fontId="1" type="noConversion"/>
  </si>
  <si>
    <t>A Rand Corporation study showed with the decrease of 10 adverse events, there was a 3.7% decline in malpractice claims- with an average malpractice settlement of $334,559.  A Harvard study suggested the rate of malpractice claims after EHR adoption is about one-sixth the rate that occurs before the technology is adopted- or 84% reduction.</t>
    <phoneticPr fontId="1" type="noConversion"/>
  </si>
  <si>
    <t>Foundation for Accountable Care Organization (ACO)</t>
  </si>
  <si>
    <t>X</t>
  </si>
  <si>
    <t>Increased provider availability</t>
  </si>
  <si>
    <t>Increased productivity for better patient searches</t>
  </si>
  <si>
    <t>Lower malpractice legislation</t>
  </si>
  <si>
    <t>Meeting MU requirement (S)</t>
  </si>
  <si>
    <t>Qualification for HITECH payments</t>
  </si>
  <si>
    <t>Reduced administrative expenses</t>
  </si>
  <si>
    <t>Reduced medication errors</t>
  </si>
  <si>
    <t>Reduced costs of filing, retrieving, storing paper records</t>
  </si>
  <si>
    <t>Reduced duplicative consults</t>
  </si>
  <si>
    <t>Reduced duplicative images</t>
  </si>
  <si>
    <t>Reduced duplicative lab testing</t>
  </si>
  <si>
    <t>Reduced ER costs</t>
  </si>
  <si>
    <t>Reduced preventable readmissions</t>
  </si>
  <si>
    <t>Pharmacies</t>
  </si>
  <si>
    <t>Benefits Consumers</t>
  </si>
  <si>
    <t>Measures- All Annual unless otherwise specified</t>
    <phoneticPr fontId="1" type="noConversion"/>
  </si>
  <si>
    <t>A study of the Journal of the American Medical Association revealed 13.6% of all visits lacked clinical information (lab work was most common).   Based on the average staff salary - the average could see a potential savings of $15,000 annually through use of technology.  The Kaiser Family Foundation estimates there are 111 hospital admission per 1,000 people in Minnesota and 140 in North Dakota.</t>
    <phoneticPr fontId="1" type="noConversion"/>
  </si>
  <si>
    <t xml:space="preserve">Number of chart pulls </t>
    <phoneticPr fontId="1" type="noConversion"/>
  </si>
  <si>
    <t>Number of paper based transactions</t>
    <phoneticPr fontId="1" type="noConversion"/>
  </si>
  <si>
    <t>Facility costs</t>
    <phoneticPr fontId="1" type="noConversion"/>
  </si>
  <si>
    <t xml:space="preserve">Number of medical reports </t>
    <phoneticPr fontId="1" type="noConversion"/>
  </si>
  <si>
    <t>Transcription costs</t>
    <phoneticPr fontId="1" type="noConversion"/>
  </si>
  <si>
    <t xml:space="preserve">Number of Medication Errors </t>
    <phoneticPr fontId="1" type="noConversion"/>
  </si>
  <si>
    <t>Potential Cost Savings</t>
    <phoneticPr fontId="1" type="noConversion"/>
  </si>
  <si>
    <t>Potential Cost Savings</t>
    <phoneticPr fontId="1" type="noConversion"/>
  </si>
  <si>
    <t>Reduced Recordkeeping Costs</t>
    <phoneticPr fontId="1" type="noConversion"/>
  </si>
  <si>
    <t>Potential Cost Savings</t>
    <phoneticPr fontId="1" type="noConversion"/>
  </si>
  <si>
    <t>Reduced Emergency Room visits and cost</t>
    <phoneticPr fontId="1" type="noConversion"/>
  </si>
  <si>
    <t>Average cost of ER visit</t>
    <phoneticPr fontId="1" type="noConversion"/>
  </si>
  <si>
    <t>Estimated cost of ER visits</t>
    <phoneticPr fontId="1" type="noConversion"/>
  </si>
  <si>
    <t>Cost reduction for using EHR in ER per use/visit</t>
    <phoneticPr fontId="1" type="noConversion"/>
  </si>
  <si>
    <t>Potential Cost Savings</t>
    <phoneticPr fontId="1" type="noConversion"/>
  </si>
  <si>
    <t xml:space="preserve">Estimated reduction of ER visits </t>
    <phoneticPr fontId="1" type="noConversion"/>
  </si>
  <si>
    <t>Potential reduction in ER visits</t>
    <phoneticPr fontId="1" type="noConversion"/>
  </si>
  <si>
    <r>
      <t xml:space="preserve">Sources: Johnston D, et al, (2004). </t>
    </r>
    <r>
      <rPr>
        <i/>
        <sz val="9"/>
        <color indexed="8"/>
        <rFont val="Calibri"/>
        <family val="2"/>
      </rPr>
      <t>The Value of Healthcare Information Exchange and Interoperability</t>
    </r>
    <r>
      <rPr>
        <sz val="9"/>
        <color indexed="8"/>
        <rFont val="Calibri"/>
        <family val="2"/>
      </rPr>
      <t xml:space="preserve">. Center for Information Technology Leadership (HIMSS). http://www.ama-assn.org/amednews/2005/02/21/prse0221.htm;  HIMSS Stage 7 Case Study. (2010);  University of Wisconsin Hospitals and Clinics; HealthBridge, http://www.healthbridge.org; </t>
    </r>
    <phoneticPr fontId="1" type="noConversion"/>
  </si>
  <si>
    <t xml:space="preserve">A University of Wisconsin study revealed the use of electronic records could reduce the need for filing, retrieving and storing records by 85%. The Center for Information Technology Leadership (CITL) study concluded providers and labs spend about $20 on each paper-based transaction.     HealthBridge HIE estimated a savings of $0.41 per report with the elimination of paper records. Additionally, a Wisconsin hospital reported a 74.6% in monthly transcription costs. </t>
    <phoneticPr fontId="1" type="noConversion"/>
  </si>
  <si>
    <t>TOTAL:</t>
  </si>
  <si>
    <t>Estimated reduction in storage costs</t>
    <phoneticPr fontId="1" type="noConversion"/>
  </si>
  <si>
    <t>Estimated cost per report (postage, paper, time)</t>
    <phoneticPr fontId="1" type="noConversion"/>
  </si>
  <si>
    <t>Estimated reduction in transcription costs due to use of healthcare technology</t>
    <phoneticPr fontId="1" type="noConversion"/>
  </si>
  <si>
    <t>Reduced Paper Costs</t>
    <phoneticPr fontId="1" type="noConversion"/>
  </si>
  <si>
    <t>Reduced Facility Costs</t>
    <phoneticPr fontId="1" type="noConversion"/>
  </si>
  <si>
    <t>Reduced Reports Costs</t>
    <phoneticPr fontId="1" type="noConversion"/>
  </si>
  <si>
    <t>Reduced Transcription Costs</t>
    <phoneticPr fontId="1" type="noConversion"/>
  </si>
  <si>
    <t>Reduced Medication Errors</t>
    <phoneticPr fontId="1" type="noConversion"/>
  </si>
  <si>
    <t>Reduced Paper and Duplication</t>
    <phoneticPr fontId="1" type="noConversion"/>
  </si>
  <si>
    <t>Reduced Medication Errors</t>
    <phoneticPr fontId="1" type="noConversion"/>
  </si>
  <si>
    <t xml:space="preserve">In a recent Rand Corporation study, it was estimated that 17% of all ER visits could take place at alternative sites at substantially lower costs. The average cost of a ER visit is estimated at $1,318.   Another study revealed that the ability to view or download a file with patient medical history saved a ER $545 per use- including reduced waiting times.  Kaiser Family Foundation estimates that there are 345 ER visits per 1,000 people in Minnesota and 524 ER visits in North Dakota. </t>
  </si>
  <si>
    <t>Sources:   Zlabek et al. “Early cost and safety benefits of an inpatient electronic health record,” JAMIA 2011 18: 169-172 originally published online February 2, 2011. doi: 10.1136/jamia.2010.007229; http://www.statehealthfacts.org/comparetable.jsp?ind=386&amp;cat=8&amp;sub=217&amp;yr=138&amp;typ=1&amp;sort=a&amp;o=a&amp;sortc=; http://www.payscale.com/research/US/Job=Office_Manager%2c_Medical_Office/Salary</t>
    <phoneticPr fontId="1" type="noConversion"/>
  </si>
  <si>
    <t xml:space="preserve">Providers frequently spend lots of time searching for patient records.  A study in the Journal of Healthcare Information Technology estimates a 35% reduction in chart pulls when HIT is used.  The resulting time savings can free up clinical time.  This can also result in lower costs of up to $16,900 annually per provider.                                                                                                                                                </t>
    <phoneticPr fontId="1" type="noConversion"/>
  </si>
  <si>
    <t>Sources: Goldfield, N., et al. (2008). Identifying Potentially Preventable Readmissions. Healthcare Finance Review, 30, (1).; Connecticut Statewide Health Information Exchange (HIE) Financial Sustainability Study Final Report: Recommended Funding Methods and Formulas for HIE Financial Sustainability, December 7, 2010.</t>
  </si>
  <si>
    <t>Sources: Greenburg, MD., et al, Does Improved Patient Safety Reduce Malpractice Litigation. Rand Corporation. 2010; Quinn, M, et al, The Relationship Between Electronic Health Records and Malpractice Claims. Arch Intern Med. 2012;172(15):1187-1189; doi:10.1001/archinternmed.2012.2371.</t>
  </si>
  <si>
    <t>Increased Provider Availability</t>
  </si>
  <si>
    <t xml:space="preserve">Number of Readmissions </t>
    <phoneticPr fontId="1" type="noConversion"/>
  </si>
  <si>
    <t>Reduction of Preventable Readmissions with use of HIE</t>
    <phoneticPr fontId="1" type="noConversion"/>
  </si>
  <si>
    <t>Average cost of readmission</t>
    <phoneticPr fontId="1" type="noConversion"/>
  </si>
  <si>
    <t xml:space="preserve">Number of Malpractice Claims </t>
    <phoneticPr fontId="1" type="noConversion"/>
  </si>
  <si>
    <t>Reduction in Malpractice Litigation</t>
    <phoneticPr fontId="1" type="noConversion"/>
  </si>
  <si>
    <t>Average cost of a malpractice settlement</t>
    <phoneticPr fontId="1" type="noConversion"/>
  </si>
  <si>
    <t>Estimated Malpractice costs before technology</t>
    <phoneticPr fontId="1" type="noConversion"/>
  </si>
  <si>
    <t>Cost per episode for medication errors</t>
    <phoneticPr fontId="1" type="noConversion"/>
  </si>
  <si>
    <t>Estimated cost of medical errors</t>
    <phoneticPr fontId="1" type="noConversion"/>
  </si>
  <si>
    <t>Estimated amount of errors due to lack of information</t>
    <phoneticPr fontId="1" type="noConversion"/>
  </si>
  <si>
    <t>ER Visit Costs</t>
    <phoneticPr fontId="1" type="noConversion"/>
  </si>
  <si>
    <t xml:space="preserve">Number of ER visits </t>
    <phoneticPr fontId="1" type="noConversion"/>
  </si>
  <si>
    <t>Increased Provider Availability</t>
    <phoneticPr fontId="1" type="noConversion"/>
  </si>
  <si>
    <t>Reduction in chart pulls when healthcare technology utilized</t>
    <phoneticPr fontId="1" type="noConversion"/>
  </si>
  <si>
    <t xml:space="preserve">Potential reduction of chart pulls </t>
    <phoneticPr fontId="1" type="noConversion"/>
  </si>
  <si>
    <t xml:space="preserve">Potential Cost Savings </t>
    <phoneticPr fontId="1" type="noConversion"/>
  </si>
  <si>
    <t>Reduced Cost of Recordkeeping</t>
    <phoneticPr fontId="1" type="noConversion"/>
  </si>
  <si>
    <t>Number of admissions</t>
    <phoneticPr fontId="1" type="noConversion"/>
  </si>
  <si>
    <t>Number of documents created per admission</t>
    <phoneticPr fontId="1" type="noConversion"/>
  </si>
  <si>
    <t xml:space="preserve">Total number of documents generated </t>
    <phoneticPr fontId="1" type="noConversion"/>
  </si>
  <si>
    <t>Average time (minutes) spent on each paper record (including locating the record)</t>
    <phoneticPr fontId="1" type="noConversion"/>
  </si>
  <si>
    <t>Estimated time spent on record keeping</t>
    <phoneticPr fontId="1" type="noConversion"/>
  </si>
  <si>
    <t>Average hourly salary of administrative staff</t>
    <phoneticPr fontId="1" type="noConversion"/>
  </si>
  <si>
    <t xml:space="preserve">Potential cost of paper record generation </t>
    <phoneticPr fontId="1" type="noConversion"/>
  </si>
  <si>
    <t>Minutes saved per employee for use of electronic data</t>
    <phoneticPr fontId="1" type="noConversion"/>
  </si>
  <si>
    <t xml:space="preserve">Average cost of each transaction </t>
    <phoneticPr fontId="1" type="noConversion"/>
  </si>
  <si>
    <t>ROI Calculator</t>
  </si>
  <si>
    <t>Please contact The Center with questions</t>
  </si>
  <si>
    <t xml:space="preserve">218-727-9390 </t>
  </si>
  <si>
    <t xml:space="preserve">rhitnd@ruralcenter.org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</si>
</sst>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5" formatCode="&quot;$&quot;#,##0_);\(&quot;$&quot;#,##0\)"/>
    <numFmt numFmtId="6" formatCode="&quot;$&quot;#,##0_);[Red]\(&quot;$&quot;#,##0\)"/>
    <numFmt numFmtId="8" formatCode="&quot;$&quot;#,##0.00_);[Red]\(&quot;$&quot;#,##0.00\)"/>
    <numFmt numFmtId="42" formatCode="_(&quot;$&quot;* #,##0_);_(&quot;$&quot;* \(#,##0\);_(&quot;$&quot;* &quot;-&quot;_);_(@_)"/>
    <numFmt numFmtId="43" formatCode="_(* #,##0.00_);_(* \(#,##0.00\);_(* &quot;-&quot;??_);_(@_)"/>
    <numFmt numFmtId="164" formatCode="&quot;$&quot;#,##0"/>
    <numFmt numFmtId="165" formatCode="&quot;$&quot;#,##0.00"/>
  </numFmts>
  <fonts count="35">
    <font>
      <sz val="10"/>
      <name val="Verdana"/>
    </font>
    <font>
      <sz val="8"/>
      <name val="Verdana"/>
      <family val="2"/>
    </font>
    <font>
      <sz val="10"/>
      <name val="Verdana"/>
      <family val="2"/>
    </font>
    <font>
      <sz val="12"/>
      <color rgb="FF3F3F76"/>
      <name val="Calibri"/>
      <family val="2"/>
      <scheme val="minor"/>
    </font>
    <font>
      <u/>
      <sz val="10"/>
      <color indexed="12"/>
      <name val="Verdana"/>
      <family val="2"/>
    </font>
    <font>
      <u/>
      <sz val="10"/>
      <color indexed="20"/>
      <name val="Verdana"/>
      <family val="2"/>
    </font>
    <font>
      <sz val="10"/>
      <color indexed="8"/>
      <name val="Verdana"/>
      <family val="2"/>
    </font>
    <font>
      <sz val="10"/>
      <name val="Verdana"/>
      <family val="2"/>
    </font>
    <font>
      <b/>
      <sz val="11"/>
      <name val="Calibri"/>
      <family val="2"/>
    </font>
    <font>
      <b/>
      <sz val="11"/>
      <color indexed="8"/>
      <name val="Calibri"/>
      <family val="2"/>
    </font>
    <font>
      <b/>
      <i/>
      <sz val="11"/>
      <color indexed="8"/>
      <name val="Calibri"/>
      <family val="2"/>
    </font>
    <font>
      <sz val="9"/>
      <name val="Arial"/>
      <family val="2"/>
    </font>
    <font>
      <sz val="10"/>
      <name val="Arial"/>
      <family val="2"/>
    </font>
    <font>
      <sz val="6"/>
      <name val="Arial"/>
      <family val="2"/>
    </font>
    <font>
      <b/>
      <sz val="12"/>
      <name val="Calibri"/>
      <family val="2"/>
    </font>
    <font>
      <b/>
      <i/>
      <sz val="10"/>
      <color indexed="9"/>
      <name val="Calibri"/>
      <family val="2"/>
    </font>
    <font>
      <sz val="9"/>
      <color indexed="8"/>
      <name val="Calibri"/>
      <family val="2"/>
    </font>
    <font>
      <sz val="9"/>
      <name val="Calibri"/>
      <family val="2"/>
    </font>
    <font>
      <sz val="10"/>
      <color indexed="8"/>
      <name val="Calibri"/>
      <family val="2"/>
    </font>
    <font>
      <sz val="10"/>
      <name val="Arial,Bold"/>
      <family val="2"/>
    </font>
    <font>
      <sz val="10"/>
      <color indexed="23"/>
      <name val="Arial"/>
      <family val="2"/>
    </font>
    <font>
      <sz val="11"/>
      <name val="Calibri"/>
      <family val="2"/>
    </font>
    <font>
      <b/>
      <sz val="11"/>
      <color indexed="9"/>
      <name val="Calibri"/>
      <family val="2"/>
    </font>
    <font>
      <sz val="10"/>
      <name val="Verdana"/>
      <family val="2"/>
    </font>
    <font>
      <b/>
      <sz val="10"/>
      <name val="Calibri"/>
      <family val="2"/>
    </font>
    <font>
      <i/>
      <sz val="9"/>
      <name val="Calibri"/>
      <family val="2"/>
    </font>
    <font>
      <i/>
      <sz val="9"/>
      <color indexed="8"/>
      <name val="Calibri"/>
      <family val="2"/>
    </font>
    <font>
      <sz val="11"/>
      <color indexed="56"/>
      <name val="Calibri"/>
      <family val="2"/>
    </font>
    <font>
      <sz val="11"/>
      <color indexed="63"/>
      <name val="Calibri"/>
      <family val="2"/>
    </font>
    <font>
      <sz val="10"/>
      <name val="Calibri"/>
      <family val="2"/>
    </font>
    <font>
      <b/>
      <sz val="10"/>
      <color indexed="9"/>
      <name val="Lucida Fax"/>
      <family val="1"/>
    </font>
    <font>
      <b/>
      <sz val="16"/>
      <color indexed="9"/>
      <name val="Lucida Fax"/>
      <family val="1"/>
    </font>
    <font>
      <b/>
      <sz val="12"/>
      <color indexed="9"/>
      <name val="Lucida Fax"/>
      <family val="1"/>
    </font>
    <font>
      <sz val="10"/>
      <name val="Lucida Fax"/>
      <family val="1"/>
    </font>
    <font>
      <u/>
      <sz val="10"/>
      <color theme="10"/>
      <name val="Verdana"/>
      <family val="2"/>
    </font>
  </fonts>
  <fills count="11">
    <fill>
      <patternFill patternType="none"/>
    </fill>
    <fill>
      <patternFill patternType="gray125"/>
    </fill>
    <fill>
      <patternFill patternType="solid">
        <fgColor rgb="FFFFCC99"/>
      </patternFill>
    </fill>
    <fill>
      <patternFill patternType="solid">
        <fgColor indexed="9"/>
        <bgColor indexed="64"/>
      </patternFill>
    </fill>
    <fill>
      <patternFill patternType="solid">
        <fgColor rgb="FF26676D"/>
        <bgColor indexed="24"/>
      </patternFill>
    </fill>
    <fill>
      <patternFill patternType="solid">
        <fgColor rgb="FF26676D"/>
        <bgColor indexed="64"/>
      </patternFill>
    </fill>
    <fill>
      <patternFill patternType="darkGray">
        <fgColor indexed="9"/>
        <bgColor rgb="FFA2A3A5"/>
      </patternFill>
    </fill>
    <fill>
      <patternFill patternType="solid">
        <fgColor rgb="FFA2A3A5"/>
        <bgColor indexed="64"/>
      </patternFill>
    </fill>
    <fill>
      <patternFill patternType="darkGray">
        <fgColor indexed="9"/>
        <bgColor rgb="FFB6E2E5"/>
      </patternFill>
    </fill>
    <fill>
      <patternFill patternType="solid">
        <fgColor rgb="FFB6E2E5"/>
        <bgColor indexed="64"/>
      </patternFill>
    </fill>
    <fill>
      <patternFill patternType="solid">
        <fgColor rgb="FFA9D18A"/>
        <bgColor indexed="64"/>
      </patternFill>
    </fill>
  </fills>
  <borders count="71">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top style="thick">
        <color indexed="64"/>
      </top>
      <bottom style="thin">
        <color indexed="64"/>
      </bottom>
      <diagonal/>
    </border>
    <border>
      <left style="thick">
        <color indexed="64"/>
      </left>
      <right style="thick">
        <color indexed="64"/>
      </right>
      <top style="thick">
        <color indexed="64"/>
      </top>
      <bottom style="thick">
        <color indexed="64"/>
      </bottom>
      <diagonal/>
    </border>
    <border>
      <left/>
      <right style="thin">
        <color indexed="64"/>
      </right>
      <top style="thick">
        <color indexed="64"/>
      </top>
      <bottom style="thin">
        <color indexed="64"/>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ck">
        <color indexed="64"/>
      </right>
      <top/>
      <bottom/>
      <diagonal/>
    </border>
    <border>
      <left/>
      <right style="thick">
        <color indexed="64"/>
      </right>
      <top/>
      <bottom style="thick">
        <color indexed="64"/>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ck">
        <color indexed="64"/>
      </right>
      <top style="thick">
        <color indexed="64"/>
      </top>
      <bottom/>
      <diagonal/>
    </border>
    <border>
      <left style="thin">
        <color indexed="64"/>
      </left>
      <right style="thin">
        <color indexed="64"/>
      </right>
      <top style="thick">
        <color indexed="64"/>
      </top>
      <bottom/>
      <diagonal/>
    </border>
    <border>
      <left style="thick">
        <color indexed="64"/>
      </left>
      <right/>
      <top/>
      <bottom style="thin">
        <color indexed="64"/>
      </bottom>
      <diagonal/>
    </border>
    <border>
      <left style="thick">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ck">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style="thin">
        <color indexed="64"/>
      </left>
      <right/>
      <top style="thin">
        <color indexed="64"/>
      </top>
      <bottom style="thick">
        <color indexed="64"/>
      </bottom>
      <diagonal/>
    </border>
    <border>
      <left style="thick">
        <color indexed="64"/>
      </left>
      <right style="thin">
        <color indexed="64"/>
      </right>
      <top/>
      <bottom/>
      <diagonal/>
    </border>
    <border>
      <left style="thin">
        <color indexed="64"/>
      </left>
      <right style="thick">
        <color indexed="64"/>
      </right>
      <top/>
      <bottom/>
      <diagonal/>
    </border>
    <border>
      <left style="thin">
        <color indexed="64"/>
      </left>
      <right/>
      <top style="thick">
        <color indexed="64"/>
      </top>
      <bottom style="thin">
        <color indexed="64"/>
      </bottom>
      <diagonal/>
    </border>
    <border>
      <left style="thin">
        <color indexed="64"/>
      </left>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ck">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ck">
        <color indexed="64"/>
      </left>
      <right/>
      <top style="thin">
        <color indexed="64"/>
      </top>
      <bottom/>
      <diagonal/>
    </border>
    <border>
      <left/>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ck">
        <color indexed="64"/>
      </left>
      <right style="thick">
        <color indexed="64"/>
      </right>
      <top/>
      <bottom/>
      <diagonal/>
    </border>
    <border>
      <left/>
      <right style="thin">
        <color indexed="64"/>
      </right>
      <top style="thick">
        <color indexed="64"/>
      </top>
      <bottom/>
      <diagonal/>
    </border>
    <border>
      <left/>
      <right/>
      <top style="thick">
        <color indexed="64"/>
      </top>
      <bottom/>
      <diagonal/>
    </border>
    <border>
      <left/>
      <right/>
      <top/>
      <bottom style="thick">
        <color indexed="64"/>
      </bottom>
      <diagonal/>
    </border>
    <border>
      <left style="thick">
        <color indexed="8"/>
      </left>
      <right style="thin">
        <color indexed="8"/>
      </right>
      <top style="thin">
        <color indexed="8"/>
      </top>
      <bottom style="thick">
        <color indexed="8"/>
      </bottom>
      <diagonal/>
    </border>
    <border>
      <left style="thin">
        <color indexed="8"/>
      </left>
      <right style="thin">
        <color indexed="8"/>
      </right>
      <top style="thin">
        <color indexed="8"/>
      </top>
      <bottom style="thick">
        <color indexed="8"/>
      </bottom>
      <diagonal/>
    </border>
    <border>
      <left style="thin">
        <color indexed="8"/>
      </left>
      <right style="thick">
        <color indexed="8"/>
      </right>
      <top style="thin">
        <color indexed="8"/>
      </top>
      <bottom style="thick">
        <color indexed="8"/>
      </bottom>
      <diagonal/>
    </border>
    <border>
      <left style="thick">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ck">
        <color indexed="8"/>
      </right>
      <top style="thin">
        <color indexed="8"/>
      </top>
      <bottom style="thin">
        <color indexed="8"/>
      </bottom>
      <diagonal/>
    </border>
    <border>
      <left style="thick">
        <color indexed="8"/>
      </left>
      <right style="thin">
        <color indexed="8"/>
      </right>
      <top style="thick">
        <color indexed="8"/>
      </top>
      <bottom style="thin">
        <color indexed="8"/>
      </bottom>
      <diagonal/>
    </border>
    <border>
      <left style="thin">
        <color indexed="8"/>
      </left>
      <right style="thin">
        <color indexed="8"/>
      </right>
      <top style="thick">
        <color indexed="8"/>
      </top>
      <bottom style="thin">
        <color indexed="8"/>
      </bottom>
      <diagonal/>
    </border>
    <border>
      <left style="thin">
        <color indexed="8"/>
      </left>
      <right style="thick">
        <color indexed="8"/>
      </right>
      <top style="thick">
        <color indexed="8"/>
      </top>
      <bottom style="thin">
        <color indexed="8"/>
      </bottom>
      <diagonal/>
    </border>
    <border>
      <left style="thin">
        <color indexed="64"/>
      </left>
      <right style="thick">
        <color indexed="64"/>
      </right>
      <top/>
      <bottom style="thin">
        <color indexed="64"/>
      </bottom>
      <diagonal/>
    </border>
  </borders>
  <cellStyleXfs count="6">
    <xf numFmtId="0" fontId="0" fillId="0" borderId="0"/>
    <xf numFmtId="43" fontId="2" fillId="0" borderId="0" applyFont="0" applyFill="0" applyBorder="0" applyAlignment="0" applyProtection="0"/>
    <xf numFmtId="0" fontId="3" fillId="2" borderId="1" applyNumberFormat="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34" fillId="0" borderId="0" applyNumberFormat="0" applyFill="0" applyBorder="0" applyAlignment="0" applyProtection="0"/>
  </cellStyleXfs>
  <cellXfs count="224">
    <xf numFmtId="0" fontId="0" fillId="0" borderId="0" xfId="0"/>
    <xf numFmtId="0" fontId="0" fillId="0" borderId="0" xfId="0" applyBorder="1"/>
    <xf numFmtId="0" fontId="7" fillId="0" borderId="2" xfId="0" applyFont="1" applyBorder="1"/>
    <xf numFmtId="0" fontId="0" fillId="0" borderId="2" xfId="0" applyBorder="1"/>
    <xf numFmtId="0" fontId="7" fillId="0" borderId="0" xfId="0" applyFont="1" applyBorder="1"/>
    <xf numFmtId="164" fontId="8" fillId="0" borderId="2" xfId="0" applyNumberFormat="1" applyFont="1" applyFill="1" applyBorder="1" applyAlignment="1"/>
    <xf numFmtId="0" fontId="8" fillId="0" borderId="2" xfId="0" applyFont="1" applyFill="1" applyBorder="1" applyAlignment="1"/>
    <xf numFmtId="0" fontId="9" fillId="0" borderId="0" xfId="0" applyFont="1"/>
    <xf numFmtId="3" fontId="0" fillId="0" borderId="0" xfId="0" applyNumberFormat="1"/>
    <xf numFmtId="42" fontId="0" fillId="0" borderId="0" xfId="0" applyNumberFormat="1"/>
    <xf numFmtId="0" fontId="10" fillId="0" borderId="0" xfId="0" applyFont="1"/>
    <xf numFmtId="42" fontId="9" fillId="0" borderId="0" xfId="0" applyNumberFormat="1" applyFont="1"/>
    <xf numFmtId="0" fontId="0" fillId="0" borderId="0" xfId="0" applyAlignment="1">
      <alignment horizontal="center"/>
    </xf>
    <xf numFmtId="0" fontId="12" fillId="0" borderId="0" xfId="0" applyFont="1"/>
    <xf numFmtId="0" fontId="8" fillId="0" borderId="23" xfId="0" applyFont="1" applyFill="1" applyBorder="1" applyAlignment="1">
      <alignment horizontal="left"/>
    </xf>
    <xf numFmtId="164" fontId="8" fillId="0" borderId="19" xfId="0" applyNumberFormat="1" applyFont="1" applyFill="1" applyBorder="1" applyAlignment="1"/>
    <xf numFmtId="0" fontId="8" fillId="0" borderId="27" xfId="0" applyFont="1" applyFill="1" applyBorder="1" applyAlignment="1">
      <alignment horizontal="left"/>
    </xf>
    <xf numFmtId="0" fontId="11" fillId="0" borderId="0" xfId="0" applyFont="1"/>
    <xf numFmtId="0" fontId="8" fillId="0" borderId="25" xfId="2" applyFont="1" applyFill="1" applyBorder="1" applyAlignment="1"/>
    <xf numFmtId="0" fontId="8" fillId="0" borderId="29" xfId="0" applyFont="1" applyFill="1" applyBorder="1" applyAlignment="1"/>
    <xf numFmtId="5" fontId="8" fillId="0" borderId="2" xfId="2" applyNumberFormat="1" applyFont="1" applyFill="1" applyBorder="1" applyAlignment="1"/>
    <xf numFmtId="8" fontId="8" fillId="0" borderId="2" xfId="0" applyNumberFormat="1" applyFont="1" applyFill="1" applyBorder="1" applyAlignment="1"/>
    <xf numFmtId="0" fontId="8" fillId="0" borderId="18" xfId="0" applyFont="1" applyFill="1" applyBorder="1" applyAlignment="1">
      <alignment horizontal="center"/>
    </xf>
    <xf numFmtId="0" fontId="15" fillId="0" borderId="16" xfId="0" applyFont="1" applyFill="1" applyBorder="1" applyAlignment="1">
      <alignment horizontal="right"/>
    </xf>
    <xf numFmtId="3" fontId="8" fillId="0" borderId="17" xfId="2" applyNumberFormat="1" applyFont="1" applyFill="1" applyBorder="1" applyAlignment="1"/>
    <xf numFmtId="0" fontId="8" fillId="0" borderId="8" xfId="0" applyFont="1" applyFill="1" applyBorder="1" applyAlignment="1">
      <alignment horizontal="center"/>
    </xf>
    <xf numFmtId="3" fontId="8" fillId="0" borderId="17" xfId="0" applyNumberFormat="1" applyFont="1" applyFill="1" applyBorder="1" applyAlignment="1"/>
    <xf numFmtId="164" fontId="8" fillId="0" borderId="20" xfId="0" applyNumberFormat="1" applyFont="1" applyFill="1" applyBorder="1" applyAlignment="1"/>
    <xf numFmtId="0" fontId="8" fillId="0" borderId="36" xfId="0" applyFont="1" applyFill="1" applyBorder="1" applyAlignment="1"/>
    <xf numFmtId="0" fontId="8" fillId="0" borderId="37" xfId="0" applyFont="1" applyFill="1" applyBorder="1" applyAlignment="1"/>
    <xf numFmtId="3" fontId="8" fillId="0" borderId="40" xfId="2" applyNumberFormat="1" applyFont="1" applyFill="1" applyBorder="1" applyAlignment="1"/>
    <xf numFmtId="0" fontId="8" fillId="0" borderId="41" xfId="0" applyFont="1" applyFill="1" applyBorder="1" applyAlignment="1"/>
    <xf numFmtId="0" fontId="19" fillId="0" borderId="0" xfId="0" applyFont="1"/>
    <xf numFmtId="0" fontId="13" fillId="0" borderId="0" xfId="0" applyFont="1"/>
    <xf numFmtId="0" fontId="20" fillId="0" borderId="0" xfId="0" applyFont="1"/>
    <xf numFmtId="164" fontId="8" fillId="0" borderId="42" xfId="0" applyNumberFormat="1" applyFont="1" applyFill="1" applyBorder="1" applyAlignment="1"/>
    <xf numFmtId="0" fontId="8" fillId="0" borderId="16" xfId="0" applyFont="1" applyFill="1" applyBorder="1" applyAlignment="1"/>
    <xf numFmtId="0" fontId="8" fillId="0" borderId="17" xfId="2" applyFont="1" applyFill="1" applyBorder="1" applyAlignment="1"/>
    <xf numFmtId="0" fontId="8" fillId="0" borderId="17" xfId="0" applyFont="1" applyFill="1" applyBorder="1" applyAlignment="1"/>
    <xf numFmtId="0" fontId="8" fillId="0" borderId="8" xfId="0" applyFont="1" applyFill="1" applyBorder="1" applyAlignment="1">
      <alignment horizontal="left" wrapText="1"/>
    </xf>
    <xf numFmtId="0" fontId="8" fillId="0" borderId="20" xfId="0" applyFont="1" applyFill="1" applyBorder="1" applyAlignment="1"/>
    <xf numFmtId="0" fontId="8" fillId="0" borderId="40" xfId="2" applyFont="1" applyFill="1" applyBorder="1" applyAlignment="1"/>
    <xf numFmtId="164" fontId="8" fillId="0" borderId="17" xfId="0" applyNumberFormat="1" applyFont="1" applyFill="1" applyBorder="1" applyAlignment="1"/>
    <xf numFmtId="0" fontId="8" fillId="0" borderId="52" xfId="0" applyFont="1" applyFill="1" applyBorder="1" applyAlignment="1">
      <alignment horizontal="center"/>
    </xf>
    <xf numFmtId="0" fontId="8" fillId="0" borderId="8" xfId="0" applyFont="1" applyFill="1" applyBorder="1" applyAlignment="1">
      <alignment horizontal="left"/>
    </xf>
    <xf numFmtId="0" fontId="0" fillId="0" borderId="19" xfId="0" applyBorder="1"/>
    <xf numFmtId="0" fontId="0" fillId="0" borderId="20" xfId="0" applyBorder="1"/>
    <xf numFmtId="0" fontId="8" fillId="0" borderId="24" xfId="0" applyFont="1" applyFill="1" applyBorder="1" applyAlignment="1">
      <alignment horizontal="left" wrapText="1"/>
    </xf>
    <xf numFmtId="0" fontId="21" fillId="0" borderId="0" xfId="0" applyFont="1" applyFill="1"/>
    <xf numFmtId="0" fontId="23" fillId="0" borderId="0" xfId="0" applyFont="1" applyFill="1"/>
    <xf numFmtId="0" fontId="0" fillId="0" borderId="31" xfId="0" applyBorder="1" applyAlignment="1">
      <alignment wrapText="1"/>
    </xf>
    <xf numFmtId="0" fontId="0" fillId="0" borderId="11" xfId="0" applyBorder="1" applyAlignment="1">
      <alignment wrapText="1"/>
    </xf>
    <xf numFmtId="0" fontId="8" fillId="0" borderId="44" xfId="0" applyFont="1" applyFill="1" applyBorder="1" applyAlignment="1">
      <alignment horizontal="left"/>
    </xf>
    <xf numFmtId="0" fontId="8" fillId="0" borderId="45" xfId="2" applyFont="1" applyFill="1" applyBorder="1" applyAlignment="1"/>
    <xf numFmtId="0" fontId="0" fillId="0" borderId="0" xfId="0" applyBorder="1" applyAlignment="1">
      <alignment wrapText="1"/>
    </xf>
    <xf numFmtId="0" fontId="8" fillId="0" borderId="31" xfId="0" applyFont="1" applyFill="1" applyBorder="1" applyAlignment="1">
      <alignment horizontal="center"/>
    </xf>
    <xf numFmtId="164" fontId="8" fillId="0" borderId="57" xfId="1" applyNumberFormat="1" applyFont="1" applyFill="1" applyBorder="1" applyAlignment="1"/>
    <xf numFmtId="164" fontId="8" fillId="0" borderId="0" xfId="1" applyNumberFormat="1" applyFont="1" applyFill="1" applyBorder="1" applyAlignment="1"/>
    <xf numFmtId="0" fontId="8" fillId="0" borderId="0" xfId="2" applyFont="1" applyFill="1" applyBorder="1" applyAlignment="1"/>
    <xf numFmtId="164" fontId="8" fillId="0" borderId="22" xfId="2" applyNumberFormat="1" applyFont="1" applyFill="1" applyBorder="1" applyAlignment="1"/>
    <xf numFmtId="0" fontId="8" fillId="0" borderId="23" xfId="0" applyFont="1" applyFill="1" applyBorder="1" applyAlignment="1">
      <alignment horizontal="left" wrapText="1"/>
    </xf>
    <xf numFmtId="6" fontId="8" fillId="0" borderId="13" xfId="0" applyNumberFormat="1" applyFont="1" applyFill="1" applyBorder="1" applyAlignment="1"/>
    <xf numFmtId="0" fontId="8" fillId="0" borderId="52" xfId="0" applyFont="1" applyFill="1" applyBorder="1" applyAlignment="1">
      <alignment horizontal="left"/>
    </xf>
    <xf numFmtId="0" fontId="8" fillId="0" borderId="51" xfId="0" applyFont="1" applyFill="1" applyBorder="1" applyAlignment="1"/>
    <xf numFmtId="6" fontId="8" fillId="0" borderId="9" xfId="0" applyNumberFormat="1" applyFont="1" applyFill="1" applyBorder="1" applyAlignment="1"/>
    <xf numFmtId="165" fontId="8" fillId="0" borderId="3" xfId="0" applyNumberFormat="1" applyFont="1" applyFill="1" applyBorder="1" applyAlignment="1"/>
    <xf numFmtId="9" fontId="8" fillId="0" borderId="2" xfId="2" applyNumberFormat="1" applyFont="1" applyFill="1" applyBorder="1" applyAlignment="1"/>
    <xf numFmtId="0" fontId="8" fillId="0" borderId="24" xfId="0" applyFont="1" applyFill="1" applyBorder="1" applyAlignment="1">
      <alignment horizontal="center"/>
    </xf>
    <xf numFmtId="0" fontId="8" fillId="0" borderId="27" xfId="0" applyFont="1" applyFill="1" applyBorder="1" applyAlignment="1">
      <alignment horizontal="left" wrapText="1"/>
    </xf>
    <xf numFmtId="9" fontId="8" fillId="0" borderId="0" xfId="0" applyNumberFormat="1" applyFont="1" applyFill="1" applyBorder="1" applyAlignment="1"/>
    <xf numFmtId="9" fontId="8" fillId="0" borderId="13" xfId="0" applyNumberFormat="1" applyFont="1" applyFill="1" applyBorder="1" applyAlignment="1"/>
    <xf numFmtId="0" fontId="8" fillId="0" borderId="24" xfId="0" applyFont="1" applyFill="1" applyBorder="1" applyAlignment="1">
      <alignment horizontal="center" wrapText="1"/>
    </xf>
    <xf numFmtId="8" fontId="8" fillId="0" borderId="13" xfId="0" applyNumberFormat="1" applyFont="1" applyFill="1" applyBorder="1" applyAlignment="1"/>
    <xf numFmtId="9" fontId="8" fillId="0" borderId="13" xfId="0" applyNumberFormat="1" applyFont="1" applyFill="1" applyBorder="1" applyAlignment="1"/>
    <xf numFmtId="3" fontId="8" fillId="0" borderId="2" xfId="0" applyNumberFormat="1" applyFont="1" applyFill="1" applyBorder="1" applyAlignment="1"/>
    <xf numFmtId="0" fontId="8" fillId="0" borderId="40" xfId="0" applyFont="1" applyFill="1" applyBorder="1" applyAlignment="1"/>
    <xf numFmtId="3" fontId="8" fillId="0" borderId="49" xfId="0" applyNumberFormat="1" applyFont="1" applyFill="1" applyBorder="1" applyAlignment="1"/>
    <xf numFmtId="164" fontId="8" fillId="0" borderId="2" xfId="2" applyNumberFormat="1" applyFont="1" applyFill="1" applyBorder="1" applyAlignment="1"/>
    <xf numFmtId="0" fontId="8" fillId="0" borderId="19" xfId="0" applyFont="1" applyFill="1" applyBorder="1" applyAlignment="1"/>
    <xf numFmtId="6" fontId="8" fillId="0" borderId="39" xfId="2" applyNumberFormat="1" applyFont="1" applyFill="1" applyBorder="1" applyAlignment="1"/>
    <xf numFmtId="3" fontId="8" fillId="0" borderId="3" xfId="0" applyNumberFormat="1" applyFont="1" applyFill="1" applyBorder="1" applyAlignment="1"/>
    <xf numFmtId="0" fontId="8" fillId="0" borderId="34" xfId="0" applyFont="1" applyFill="1" applyBorder="1" applyAlignment="1">
      <alignment horizontal="center" wrapText="1"/>
    </xf>
    <xf numFmtId="164" fontId="8" fillId="0" borderId="42" xfId="2" applyNumberFormat="1" applyFont="1" applyFill="1" applyBorder="1" applyAlignment="1"/>
    <xf numFmtId="164" fontId="8" fillId="0" borderId="36" xfId="2" applyNumberFormat="1" applyFont="1" applyFill="1" applyBorder="1" applyAlignment="1"/>
    <xf numFmtId="9" fontId="8" fillId="0" borderId="2" xfId="0" applyNumberFormat="1" applyFont="1" applyFill="1" applyBorder="1" applyAlignment="1"/>
    <xf numFmtId="6" fontId="24" fillId="0" borderId="15" xfId="0" applyNumberFormat="1" applyFont="1" applyBorder="1" applyAlignment="1"/>
    <xf numFmtId="5" fontId="8" fillId="0" borderId="9" xfId="0" applyNumberFormat="1" applyFont="1" applyFill="1" applyBorder="1" applyAlignment="1"/>
    <xf numFmtId="6" fontId="8" fillId="0" borderId="2" xfId="0" applyNumberFormat="1" applyFont="1" applyFill="1" applyBorder="1" applyAlignment="1"/>
    <xf numFmtId="0" fontId="23" fillId="0" borderId="18" xfId="0" applyFont="1" applyBorder="1"/>
    <xf numFmtId="0" fontId="23" fillId="0" borderId="19" xfId="0" applyFont="1" applyBorder="1"/>
    <xf numFmtId="5" fontId="8" fillId="0" borderId="19" xfId="0" applyNumberFormat="1" applyFont="1" applyFill="1" applyBorder="1" applyAlignment="1"/>
    <xf numFmtId="0" fontId="0" fillId="0" borderId="0" xfId="0" applyAlignment="1"/>
    <xf numFmtId="0" fontId="21" fillId="0" borderId="0" xfId="0" applyFont="1"/>
    <xf numFmtId="0" fontId="21" fillId="0" borderId="31" xfId="0" applyFont="1" applyBorder="1" applyAlignment="1"/>
    <xf numFmtId="0" fontId="21" fillId="0" borderId="0" xfId="0" applyFont="1" applyBorder="1" applyAlignment="1"/>
    <xf numFmtId="0" fontId="21" fillId="0" borderId="0" xfId="0" applyFont="1" applyBorder="1"/>
    <xf numFmtId="0" fontId="21" fillId="0" borderId="11" xfId="0" applyFont="1" applyBorder="1"/>
    <xf numFmtId="0" fontId="21" fillId="0" borderId="31" xfId="0" applyFont="1" applyBorder="1" applyAlignment="1">
      <alignment wrapText="1"/>
    </xf>
    <xf numFmtId="0" fontId="21" fillId="0" borderId="0" xfId="0" applyFont="1" applyBorder="1" applyAlignment="1">
      <alignment wrapText="1"/>
    </xf>
    <xf numFmtId="0" fontId="21" fillId="0" borderId="11" xfId="0" applyFont="1" applyBorder="1" applyAlignment="1">
      <alignment wrapText="1"/>
    </xf>
    <xf numFmtId="0" fontId="27" fillId="3" borderId="65" xfId="0" applyFont="1" applyFill="1" applyBorder="1" applyAlignment="1">
      <alignment horizontal="center" wrapText="1"/>
    </xf>
    <xf numFmtId="0" fontId="27" fillId="3" borderId="66" xfId="0" applyFont="1" applyFill="1" applyBorder="1" applyAlignment="1">
      <alignment horizontal="center" wrapText="1"/>
    </xf>
    <xf numFmtId="0" fontId="27" fillId="3" borderId="61" xfId="0" applyFont="1" applyFill="1" applyBorder="1" applyAlignment="1">
      <alignment horizontal="center" wrapText="1"/>
    </xf>
    <xf numFmtId="6" fontId="28" fillId="0" borderId="62" xfId="0" applyNumberFormat="1" applyFont="1" applyBorder="1" applyAlignment="1">
      <alignment wrapText="1"/>
    </xf>
    <xf numFmtId="6" fontId="28" fillId="0" borderId="63" xfId="0" applyNumberFormat="1" applyFont="1" applyBorder="1" applyAlignment="1">
      <alignment wrapText="1"/>
    </xf>
    <xf numFmtId="0" fontId="0" fillId="5" borderId="0" xfId="0" applyFill="1"/>
    <xf numFmtId="0" fontId="32" fillId="4" borderId="44" xfId="0" applyFont="1" applyFill="1" applyBorder="1" applyAlignment="1">
      <alignment horizontal="left"/>
    </xf>
    <xf numFmtId="0" fontId="32" fillId="4" borderId="5" xfId="0" applyFont="1" applyFill="1" applyBorder="1" applyAlignment="1">
      <alignment horizontal="right"/>
    </xf>
    <xf numFmtId="0" fontId="30" fillId="4" borderId="43" xfId="0" applyFont="1" applyFill="1" applyBorder="1" applyAlignment="1">
      <alignment horizontal="right"/>
    </xf>
    <xf numFmtId="0" fontId="33" fillId="5" borderId="0" xfId="0" applyFont="1" applyFill="1"/>
    <xf numFmtId="0" fontId="8" fillId="8" borderId="38" xfId="0" applyFont="1" applyFill="1" applyBorder="1" applyAlignment="1">
      <alignment horizontal="left"/>
    </xf>
    <xf numFmtId="0" fontId="8" fillId="8" borderId="39" xfId="0" applyFont="1" applyFill="1" applyBorder="1" applyAlignment="1"/>
    <xf numFmtId="0" fontId="8" fillId="8" borderId="26" xfId="0" applyFont="1" applyFill="1" applyBorder="1" applyAlignment="1"/>
    <xf numFmtId="0" fontId="18" fillId="8" borderId="9" xfId="0" applyFont="1" applyFill="1" applyBorder="1" applyAlignment="1"/>
    <xf numFmtId="0" fontId="18" fillId="8" borderId="35" xfId="0" applyFont="1" applyFill="1" applyBorder="1" applyAlignment="1"/>
    <xf numFmtId="0" fontId="0" fillId="9" borderId="0" xfId="0" applyFill="1"/>
    <xf numFmtId="0" fontId="8" fillId="8" borderId="46" xfId="0" applyFont="1" applyFill="1" applyBorder="1" applyAlignment="1">
      <alignment horizontal="left"/>
    </xf>
    <xf numFmtId="0" fontId="8" fillId="8" borderId="47" xfId="0" applyFont="1" applyFill="1" applyBorder="1" applyAlignment="1"/>
    <xf numFmtId="0" fontId="8" fillId="8" borderId="48" xfId="0" applyFont="1" applyFill="1" applyBorder="1" applyAlignment="1"/>
    <xf numFmtId="0" fontId="18" fillId="8" borderId="26" xfId="0" applyFont="1" applyFill="1" applyBorder="1" applyAlignment="1"/>
    <xf numFmtId="0" fontId="8" fillId="8" borderId="34" xfId="0" applyFont="1" applyFill="1" applyBorder="1" applyAlignment="1">
      <alignment horizontal="left"/>
    </xf>
    <xf numFmtId="0" fontId="8" fillId="8" borderId="9" xfId="0" applyFont="1" applyFill="1" applyBorder="1" applyAlignment="1"/>
    <xf numFmtId="0" fontId="8" fillId="8" borderId="10" xfId="0" applyFont="1" applyFill="1" applyBorder="1" applyAlignment="1"/>
    <xf numFmtId="0" fontId="18" fillId="8" borderId="38" xfId="0" applyFont="1" applyFill="1" applyBorder="1" applyAlignment="1"/>
    <xf numFmtId="0" fontId="18" fillId="8" borderId="39" xfId="0" applyFont="1" applyFill="1" applyBorder="1" applyAlignment="1"/>
    <xf numFmtId="0" fontId="8" fillId="8" borderId="49" xfId="0" applyFont="1" applyFill="1" applyBorder="1" applyAlignment="1"/>
    <xf numFmtId="0" fontId="13" fillId="9" borderId="0" xfId="0" applyFont="1" applyFill="1"/>
    <xf numFmtId="0" fontId="16" fillId="8" borderId="26" xfId="0" applyFont="1" applyFill="1" applyBorder="1" applyAlignment="1"/>
    <xf numFmtId="0" fontId="16" fillId="8" borderId="35" xfId="0" applyFont="1" applyFill="1" applyBorder="1" applyAlignment="1"/>
    <xf numFmtId="0" fontId="6" fillId="8" borderId="43" xfId="0" applyFont="1" applyFill="1" applyBorder="1" applyAlignment="1"/>
    <xf numFmtId="0" fontId="6" fillId="8" borderId="51" xfId="0" applyFont="1" applyFill="1" applyBorder="1" applyAlignment="1"/>
    <xf numFmtId="0" fontId="6" fillId="6" borderId="2" xfId="0" applyFont="1" applyFill="1" applyBorder="1" applyAlignment="1"/>
    <xf numFmtId="0" fontId="6" fillId="6" borderId="17" xfId="0" applyFont="1" applyFill="1" applyBorder="1" applyAlignment="1"/>
    <xf numFmtId="0" fontId="8" fillId="6" borderId="8" xfId="0" applyFont="1" applyFill="1" applyBorder="1" applyAlignment="1">
      <alignment horizontal="left"/>
    </xf>
    <xf numFmtId="0" fontId="8" fillId="6" borderId="2" xfId="0" applyFont="1" applyFill="1" applyBorder="1" applyAlignment="1"/>
    <xf numFmtId="0" fontId="0" fillId="7" borderId="0" xfId="0" applyFill="1"/>
    <xf numFmtId="164" fontId="8" fillId="6" borderId="2" xfId="0" applyNumberFormat="1" applyFont="1" applyFill="1" applyBorder="1" applyAlignment="1"/>
    <xf numFmtId="0" fontId="8" fillId="10" borderId="5" xfId="0" applyFont="1" applyFill="1" applyBorder="1" applyAlignment="1"/>
    <xf numFmtId="0" fontId="8" fillId="10" borderId="21" xfId="2" applyFont="1" applyFill="1" applyBorder="1" applyAlignment="1"/>
    <xf numFmtId="3" fontId="8" fillId="10" borderId="5" xfId="0" applyNumberFormat="1" applyFont="1" applyFill="1" applyBorder="1" applyAlignment="1"/>
    <xf numFmtId="0" fontId="8" fillId="10" borderId="5" xfId="0" applyNumberFormat="1" applyFont="1" applyFill="1" applyBorder="1" applyAlignment="1"/>
    <xf numFmtId="8" fontId="8" fillId="10" borderId="5" xfId="0" applyNumberFormat="1" applyFont="1" applyFill="1" applyBorder="1" applyAlignment="1"/>
    <xf numFmtId="164" fontId="8" fillId="10" borderId="5" xfId="0" applyNumberFormat="1" applyFont="1" applyFill="1" applyBorder="1" applyAlignment="1"/>
    <xf numFmtId="0" fontId="8" fillId="10" borderId="5" xfId="2" applyFont="1" applyFill="1" applyBorder="1" applyAlignment="1"/>
    <xf numFmtId="0" fontId="8" fillId="9" borderId="8" xfId="0" applyFont="1" applyFill="1" applyBorder="1" applyAlignment="1">
      <alignment horizontal="left"/>
    </xf>
    <xf numFmtId="164" fontId="8" fillId="9" borderId="2" xfId="0" applyNumberFormat="1" applyFont="1" applyFill="1" applyBorder="1" applyAlignment="1"/>
    <xf numFmtId="0" fontId="6" fillId="8" borderId="2" xfId="0" applyFont="1" applyFill="1" applyBorder="1" applyAlignment="1"/>
    <xf numFmtId="0" fontId="6" fillId="8" borderId="17" xfId="0" applyFont="1" applyFill="1" applyBorder="1" applyAlignment="1"/>
    <xf numFmtId="3" fontId="8" fillId="10" borderId="5" xfId="2" applyNumberFormat="1" applyFont="1" applyFill="1" applyBorder="1" applyAlignment="1"/>
    <xf numFmtId="0" fontId="2" fillId="0" borderId="0" xfId="0" applyFont="1" applyBorder="1"/>
    <xf numFmtId="0" fontId="34" fillId="0" borderId="0" xfId="5" applyBorder="1"/>
    <xf numFmtId="0" fontId="22" fillId="5" borderId="56" xfId="0" applyFont="1" applyFill="1" applyBorder="1" applyAlignment="1">
      <alignment horizontal="center" vertical="top" wrapText="1"/>
    </xf>
    <xf numFmtId="0" fontId="22" fillId="5" borderId="54" xfId="0" applyFont="1" applyFill="1" applyBorder="1" applyAlignment="1">
      <alignment horizontal="center" vertical="top" wrapText="1"/>
    </xf>
    <xf numFmtId="0" fontId="21" fillId="9" borderId="53" xfId="0" applyFont="1" applyFill="1" applyBorder="1" applyAlignment="1">
      <alignment horizontal="center" vertical="top" wrapText="1"/>
    </xf>
    <xf numFmtId="0" fontId="8" fillId="9" borderId="54" xfId="0" applyFont="1" applyFill="1" applyBorder="1" applyAlignment="1">
      <alignment horizontal="center" vertical="top" wrapText="1"/>
    </xf>
    <xf numFmtId="0" fontId="17" fillId="0" borderId="31" xfId="0" applyFont="1" applyBorder="1" applyAlignment="1">
      <alignment wrapText="1"/>
    </xf>
    <xf numFmtId="0" fontId="0" fillId="0" borderId="11" xfId="0" applyBorder="1" applyAlignment="1">
      <alignment wrapText="1"/>
    </xf>
    <xf numFmtId="0" fontId="0" fillId="0" borderId="31" xfId="0" applyBorder="1" applyAlignment="1">
      <alignment wrapText="1"/>
    </xf>
    <xf numFmtId="0" fontId="0" fillId="0" borderId="32" xfId="0" applyBorder="1" applyAlignment="1">
      <alignment wrapText="1"/>
    </xf>
    <xf numFmtId="0" fontId="0" fillId="0" borderId="12" xfId="0" applyBorder="1" applyAlignment="1">
      <alignment wrapText="1"/>
    </xf>
    <xf numFmtId="0" fontId="16" fillId="6" borderId="30" xfId="0" applyFont="1" applyFill="1" applyBorder="1" applyAlignment="1">
      <alignment wrapText="1"/>
    </xf>
    <xf numFmtId="0" fontId="0" fillId="7" borderId="7" xfId="0" applyFill="1" applyBorder="1" applyAlignment="1">
      <alignment wrapText="1"/>
    </xf>
    <xf numFmtId="0" fontId="0" fillId="7" borderId="31" xfId="0" applyFill="1" applyBorder="1" applyAlignment="1">
      <alignment wrapText="1"/>
    </xf>
    <xf numFmtId="0" fontId="0" fillId="7" borderId="11" xfId="0" applyFill="1" applyBorder="1" applyAlignment="1">
      <alignment wrapText="1"/>
    </xf>
    <xf numFmtId="0" fontId="16" fillId="0" borderId="31" xfId="0" applyFont="1" applyBorder="1" applyAlignment="1">
      <alignment wrapText="1"/>
    </xf>
    <xf numFmtId="0" fontId="16" fillId="0" borderId="32" xfId="0" applyFont="1" applyBorder="1" applyAlignment="1">
      <alignment wrapText="1"/>
    </xf>
    <xf numFmtId="0" fontId="32" fillId="4" borderId="33" xfId="0" applyFont="1" applyFill="1" applyBorder="1" applyAlignment="1">
      <alignment horizontal="center"/>
    </xf>
    <xf numFmtId="0" fontId="33" fillId="5" borderId="50" xfId="0" applyFont="1" applyFill="1" applyBorder="1" applyAlignment="1">
      <alignment horizontal="center"/>
    </xf>
    <xf numFmtId="0" fontId="17" fillId="0" borderId="31" xfId="0" applyFont="1" applyBorder="1" applyAlignment="1">
      <alignment horizontal="left" wrapText="1"/>
    </xf>
    <xf numFmtId="0" fontId="0" fillId="0" borderId="11" xfId="0" applyBorder="1" applyAlignment="1">
      <alignment horizontal="left" wrapText="1"/>
    </xf>
    <xf numFmtId="0" fontId="0" fillId="0" borderId="32" xfId="0" applyBorder="1" applyAlignment="1">
      <alignment horizontal="left" wrapText="1"/>
    </xf>
    <xf numFmtId="0" fontId="0" fillId="0" borderId="12" xfId="0" applyBorder="1" applyAlignment="1">
      <alignment horizontal="left" wrapText="1"/>
    </xf>
    <xf numFmtId="0" fontId="8" fillId="0" borderId="27" xfId="0" applyFont="1" applyFill="1" applyBorder="1" applyAlignment="1">
      <alignment horizontal="center"/>
    </xf>
    <xf numFmtId="0" fontId="8" fillId="0" borderId="28" xfId="0" applyFont="1" applyFill="1" applyBorder="1" applyAlignment="1">
      <alignment horizontal="center"/>
    </xf>
    <xf numFmtId="0" fontId="31" fillId="4" borderId="24" xfId="0" applyFont="1" applyFill="1" applyBorder="1" applyAlignment="1">
      <alignment horizontal="center"/>
    </xf>
    <xf numFmtId="0" fontId="31" fillId="4" borderId="9" xfId="0" applyFont="1" applyFill="1" applyBorder="1" applyAlignment="1">
      <alignment horizontal="center"/>
    </xf>
    <xf numFmtId="0" fontId="31" fillId="4" borderId="13" xfId="0" applyFont="1" applyFill="1" applyBorder="1" applyAlignment="1">
      <alignment horizontal="center"/>
    </xf>
    <xf numFmtId="0" fontId="31" fillId="4" borderId="70" xfId="0" applyFont="1" applyFill="1" applyBorder="1" applyAlignment="1">
      <alignment horizontal="center"/>
    </xf>
    <xf numFmtId="0" fontId="14" fillId="0" borderId="14" xfId="0" applyFont="1" applyFill="1" applyBorder="1" applyAlignment="1">
      <alignment horizontal="left"/>
    </xf>
    <xf numFmtId="0" fontId="14" fillId="0" borderId="22" xfId="0" applyFont="1" applyFill="1" applyBorder="1" applyAlignment="1"/>
    <xf numFmtId="0" fontId="14" fillId="0" borderId="15" xfId="0" applyFont="1" applyFill="1" applyBorder="1" applyAlignment="1"/>
    <xf numFmtId="0" fontId="14" fillId="0" borderId="24" xfId="0" applyFont="1" applyFill="1" applyBorder="1" applyAlignment="1">
      <alignment horizontal="left"/>
    </xf>
    <xf numFmtId="0" fontId="14" fillId="0" borderId="9" xfId="0" applyFont="1" applyFill="1" applyBorder="1" applyAlignment="1"/>
    <xf numFmtId="0" fontId="14" fillId="0" borderId="4" xfId="0" applyFont="1" applyFill="1" applyBorder="1" applyAlignment="1">
      <alignment horizontal="left" wrapText="1"/>
    </xf>
    <xf numFmtId="0" fontId="23" fillId="0" borderId="6" xfId="0" applyFont="1" applyBorder="1" applyAlignment="1"/>
    <xf numFmtId="0" fontId="17" fillId="0" borderId="32" xfId="0" applyFont="1" applyBorder="1" applyAlignment="1">
      <alignment wrapText="1"/>
    </xf>
    <xf numFmtId="0" fontId="14" fillId="0" borderId="30" xfId="0" applyFont="1" applyFill="1" applyBorder="1" applyAlignment="1">
      <alignment horizontal="left"/>
    </xf>
    <xf numFmtId="0" fontId="23" fillId="0" borderId="58" xfId="0" applyFont="1" applyBorder="1" applyAlignment="1"/>
    <xf numFmtId="0" fontId="16" fillId="6" borderId="30" xfId="0" applyFont="1" applyFill="1" applyBorder="1" applyAlignment="1">
      <alignment horizontal="left" wrapText="1"/>
    </xf>
    <xf numFmtId="0" fontId="0" fillId="7" borderId="7" xfId="0" applyFill="1" applyBorder="1" applyAlignment="1">
      <alignment horizontal="left" wrapText="1"/>
    </xf>
    <xf numFmtId="0" fontId="0" fillId="7" borderId="31" xfId="0" applyFill="1" applyBorder="1" applyAlignment="1">
      <alignment horizontal="left" wrapText="1"/>
    </xf>
    <xf numFmtId="0" fontId="0" fillId="7" borderId="11" xfId="0" applyFill="1" applyBorder="1" applyAlignment="1">
      <alignment horizontal="left" wrapText="1"/>
    </xf>
    <xf numFmtId="0" fontId="0" fillId="0" borderId="11" xfId="0" applyBorder="1"/>
    <xf numFmtId="0" fontId="0" fillId="0" borderId="31" xfId="0" applyBorder="1"/>
    <xf numFmtId="0" fontId="0" fillId="0" borderId="32" xfId="0" applyBorder="1"/>
    <xf numFmtId="0" fontId="0" fillId="0" borderId="12" xfId="0" applyBorder="1"/>
    <xf numFmtId="0" fontId="17" fillId="7" borderId="7" xfId="0" applyFont="1" applyFill="1" applyBorder="1" applyAlignment="1">
      <alignment wrapText="1"/>
    </xf>
    <xf numFmtId="0" fontId="17" fillId="7" borderId="31" xfId="0" applyFont="1" applyFill="1" applyBorder="1" applyAlignment="1">
      <alignment wrapText="1"/>
    </xf>
    <xf numFmtId="0" fontId="17" fillId="7" borderId="11" xfId="0" applyFont="1" applyFill="1" applyBorder="1" applyAlignment="1">
      <alignment wrapText="1"/>
    </xf>
    <xf numFmtId="0" fontId="22" fillId="5" borderId="55" xfId="0" applyFont="1" applyFill="1" applyBorder="1" applyAlignment="1">
      <alignment horizontal="center" vertical="top" wrapText="1"/>
    </xf>
    <xf numFmtId="0" fontId="22" fillId="5" borderId="53" xfId="0" applyFont="1" applyFill="1" applyBorder="1" applyAlignment="1">
      <alignment horizontal="center" vertical="top" wrapText="1"/>
    </xf>
    <xf numFmtId="0" fontId="21" fillId="0" borderId="30" xfId="0" applyFont="1" applyBorder="1" applyAlignment="1">
      <alignment wrapText="1"/>
    </xf>
    <xf numFmtId="0" fontId="21" fillId="0" borderId="59" xfId="0" applyFont="1" applyBorder="1" applyAlignment="1">
      <alignment wrapText="1"/>
    </xf>
    <xf numFmtId="0" fontId="21" fillId="0" borderId="7" xfId="0" applyFont="1" applyBorder="1" applyAlignment="1">
      <alignment wrapText="1"/>
    </xf>
    <xf numFmtId="0" fontId="21" fillId="0" borderId="31" xfId="0" applyFont="1" applyBorder="1" applyAlignment="1">
      <alignment wrapText="1"/>
    </xf>
    <xf numFmtId="0" fontId="21" fillId="0" borderId="0" xfId="0" applyFont="1" applyBorder="1" applyAlignment="1">
      <alignment wrapText="1"/>
    </xf>
    <xf numFmtId="0" fontId="21" fillId="0" borderId="11" xfId="0" applyFont="1" applyBorder="1" applyAlignment="1">
      <alignment wrapText="1"/>
    </xf>
    <xf numFmtId="0" fontId="0" fillId="0" borderId="60" xfId="0" applyBorder="1" applyAlignment="1">
      <alignment wrapText="1"/>
    </xf>
    <xf numFmtId="0" fontId="21" fillId="0" borderId="32" xfId="0" applyFont="1" applyBorder="1" applyAlignment="1">
      <alignment wrapText="1"/>
    </xf>
    <xf numFmtId="0" fontId="21" fillId="0" borderId="60" xfId="0" applyFont="1" applyBorder="1" applyAlignment="1">
      <alignment wrapText="1"/>
    </xf>
    <xf numFmtId="0" fontId="21" fillId="0" borderId="12" xfId="0" applyFont="1" applyBorder="1" applyAlignment="1">
      <alignment wrapText="1"/>
    </xf>
    <xf numFmtId="0" fontId="29" fillId="0" borderId="30" xfId="0" applyFont="1" applyBorder="1" applyAlignment="1">
      <alignment wrapText="1"/>
    </xf>
    <xf numFmtId="0" fontId="29" fillId="0" borderId="59" xfId="0" applyFont="1" applyBorder="1" applyAlignment="1">
      <alignment wrapText="1"/>
    </xf>
    <xf numFmtId="0" fontId="29" fillId="0" borderId="7" xfId="0" applyFont="1" applyBorder="1" applyAlignment="1">
      <alignment wrapText="1"/>
    </xf>
    <xf numFmtId="0" fontId="29" fillId="0" borderId="31" xfId="0" applyFont="1" applyBorder="1" applyAlignment="1">
      <alignment wrapText="1"/>
    </xf>
    <xf numFmtId="0" fontId="29" fillId="0" borderId="0" xfId="0" applyFont="1" applyBorder="1" applyAlignment="1">
      <alignment wrapText="1"/>
    </xf>
    <xf numFmtId="0" fontId="29" fillId="0" borderId="11" xfId="0" applyFont="1" applyBorder="1" applyAlignment="1">
      <alignment wrapText="1"/>
    </xf>
    <xf numFmtId="0" fontId="29" fillId="0" borderId="32" xfId="0" applyFont="1" applyBorder="1" applyAlignment="1">
      <alignment wrapText="1"/>
    </xf>
    <xf numFmtId="0" fontId="29" fillId="0" borderId="60" xfId="0" applyFont="1" applyBorder="1" applyAlignment="1">
      <alignment wrapText="1"/>
    </xf>
    <xf numFmtId="0" fontId="29" fillId="0" borderId="12" xfId="0" applyFont="1" applyBorder="1" applyAlignment="1">
      <alignment wrapText="1"/>
    </xf>
    <xf numFmtId="0" fontId="27" fillId="3" borderId="67" xfId="0" applyFont="1" applyFill="1" applyBorder="1" applyAlignment="1">
      <alignment horizontal="center" wrapText="1"/>
    </xf>
    <xf numFmtId="0" fontId="27" fillId="3" borderId="64" xfId="0" applyFont="1" applyFill="1" applyBorder="1" applyAlignment="1">
      <alignment horizontal="center" wrapText="1"/>
    </xf>
    <xf numFmtId="0" fontId="27" fillId="3" borderId="68" xfId="0" applyFont="1" applyFill="1" applyBorder="1" applyAlignment="1">
      <alignment horizontal="center" wrapText="1"/>
    </xf>
    <xf numFmtId="0" fontId="27" fillId="3" borderId="69" xfId="0" applyFont="1" applyFill="1" applyBorder="1" applyAlignment="1">
      <alignment horizontal="center" wrapText="1"/>
    </xf>
  </cellXfs>
  <cellStyles count="6">
    <cellStyle name="Comma" xfId="1" builtinId="3"/>
    <cellStyle name="Followed Hyperlink" xfId="4" builtinId="9" hidden="1"/>
    <cellStyle name="Hyperlink" xfId="3" builtinId="8" hidden="1"/>
    <cellStyle name="Hyperlink" xfId="5" builtinId="8"/>
    <cellStyle name="Input" xfId="2" builtinId="20"/>
    <cellStyle name="Normal" xfId="0" builtinId="0"/>
  </cellStyles>
  <dxfs count="0"/>
  <tableStyles count="0" defaultTableStyle="TableStyleMedium9"/>
  <colors>
    <mruColors>
      <color rgb="FFB6E2E5"/>
      <color rgb="FFA2A3A5"/>
      <color rgb="FF26676D"/>
      <color rgb="FFA9D18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2606040</xdr:colOff>
      <xdr:row>4</xdr:row>
      <xdr:rowOff>87865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2606040" cy="7279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rhitnd@ruralcenter.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7"/>
  <sheetViews>
    <sheetView tabSelected="1" zoomScale="85" zoomScaleNormal="85" workbookViewId="0">
      <selection activeCell="E4" sqref="E4"/>
    </sheetView>
  </sheetViews>
  <sheetFormatPr defaultColWidth="11" defaultRowHeight="12.75"/>
  <cols>
    <col min="1" max="1" width="53.375" style="2" customWidth="1"/>
    <col min="2" max="2" width="20" style="3" customWidth="1"/>
    <col min="3" max="3" width="1.75" style="3" hidden="1" customWidth="1"/>
    <col min="4" max="4" width="10.75" style="3"/>
    <col min="5" max="5" width="65" style="3" customWidth="1"/>
  </cols>
  <sheetData>
    <row r="1" spans="1:5" s="1" customFormat="1">
      <c r="A1" s="4"/>
    </row>
    <row r="2" spans="1:5" s="1" customFormat="1">
      <c r="A2" s="4"/>
      <c r="B2" s="149" t="s">
        <v>120</v>
      </c>
    </row>
    <row r="3" spans="1:5" s="1" customFormat="1">
      <c r="A3" s="4"/>
      <c r="B3" s="149" t="s">
        <v>121</v>
      </c>
    </row>
    <row r="4" spans="1:5" s="1" customFormat="1">
      <c r="A4" s="4"/>
      <c r="B4" s="150" t="s">
        <v>122</v>
      </c>
    </row>
    <row r="5" spans="1:5" s="1" customFormat="1">
      <c r="A5" s="4"/>
    </row>
    <row r="6" spans="1:5" s="1" customFormat="1">
      <c r="A6" s="4"/>
    </row>
    <row r="7" spans="1:5" s="105" customFormat="1" ht="21" thickBot="1">
      <c r="A7" s="174" t="s">
        <v>119</v>
      </c>
      <c r="B7" s="175"/>
      <c r="C7" s="176"/>
      <c r="D7" s="176"/>
      <c r="E7" s="177"/>
    </row>
    <row r="8" spans="1:5" s="109" customFormat="1" ht="16.5" thickTop="1" thickBot="1">
      <c r="A8" s="106" t="s">
        <v>55</v>
      </c>
      <c r="B8" s="107" t="s">
        <v>29</v>
      </c>
      <c r="C8" s="108"/>
      <c r="D8" s="166" t="s">
        <v>24</v>
      </c>
      <c r="E8" s="167"/>
    </row>
    <row r="9" spans="1:5" ht="24" customHeight="1" thickTop="1" thickBot="1">
      <c r="A9" s="186" t="s">
        <v>67</v>
      </c>
      <c r="B9" s="187"/>
      <c r="C9" s="23"/>
      <c r="D9" s="188" t="s">
        <v>87</v>
      </c>
      <c r="E9" s="189"/>
    </row>
    <row r="10" spans="1:5" ht="15" customHeight="1" thickTop="1" thickBot="1">
      <c r="A10" s="16" t="s">
        <v>104</v>
      </c>
      <c r="B10" s="148">
        <v>6000</v>
      </c>
      <c r="C10" s="30"/>
      <c r="D10" s="190"/>
      <c r="E10" s="191"/>
    </row>
    <row r="11" spans="1:5" ht="15" customHeight="1" thickTop="1">
      <c r="A11" s="16" t="s">
        <v>68</v>
      </c>
      <c r="B11" s="59">
        <v>1138</v>
      </c>
      <c r="C11" s="30"/>
      <c r="D11" s="190"/>
      <c r="E11" s="191"/>
    </row>
    <row r="12" spans="1:5" ht="15" customHeight="1" thickTop="1">
      <c r="A12" s="16" t="s">
        <v>69</v>
      </c>
      <c r="B12" s="77">
        <f>B10*B11</f>
        <v>6828000</v>
      </c>
      <c r="C12" s="30"/>
      <c r="D12" s="190"/>
      <c r="E12" s="191"/>
    </row>
    <row r="13" spans="1:5" ht="15" customHeight="1" thickTop="1">
      <c r="A13" s="68" t="s">
        <v>70</v>
      </c>
      <c r="B13" s="77">
        <v>545</v>
      </c>
      <c r="C13" s="30"/>
      <c r="D13" s="190"/>
      <c r="E13" s="191"/>
    </row>
    <row r="14" spans="1:5" ht="15" customHeight="1">
      <c r="A14" s="25" t="s">
        <v>71</v>
      </c>
      <c r="B14" s="20">
        <f>B12-(B10*B13)</f>
        <v>3558000</v>
      </c>
      <c r="C14" s="24"/>
      <c r="D14" s="190"/>
      <c r="E14" s="191"/>
    </row>
    <row r="15" spans="1:5" ht="15" customHeight="1">
      <c r="A15" s="44" t="s">
        <v>72</v>
      </c>
      <c r="B15" s="66">
        <v>0.17</v>
      </c>
      <c r="C15" s="24"/>
      <c r="D15" s="168" t="s">
        <v>25</v>
      </c>
      <c r="E15" s="169"/>
    </row>
    <row r="16" spans="1:5" ht="20.100000000000001" customHeight="1" thickBot="1">
      <c r="A16" s="43" t="s">
        <v>73</v>
      </c>
      <c r="B16" s="80">
        <f>0.17*B10</f>
        <v>1020.0000000000001</v>
      </c>
      <c r="C16" s="26"/>
      <c r="D16" s="170"/>
      <c r="E16" s="171"/>
    </row>
    <row r="17" spans="1:11" s="115" customFormat="1" ht="6.95" customHeight="1" thickTop="1" thickBot="1">
      <c r="A17" s="110"/>
      <c r="B17" s="111"/>
      <c r="C17" s="112"/>
      <c r="D17" s="113"/>
      <c r="E17" s="114"/>
    </row>
    <row r="18" spans="1:11" ht="24" customHeight="1" thickTop="1" thickBot="1">
      <c r="A18" s="178" t="s">
        <v>105</v>
      </c>
      <c r="B18" s="179"/>
      <c r="C18" s="28"/>
      <c r="D18" s="160" t="s">
        <v>89</v>
      </c>
      <c r="E18" s="161"/>
    </row>
    <row r="19" spans="1:11" ht="16.5" thickTop="1" thickBot="1">
      <c r="A19" s="14" t="s">
        <v>57</v>
      </c>
      <c r="B19" s="137">
        <v>3000</v>
      </c>
      <c r="C19" s="31"/>
      <c r="D19" s="162"/>
      <c r="E19" s="163"/>
    </row>
    <row r="20" spans="1:11" ht="15.75" thickTop="1">
      <c r="A20" s="39" t="s">
        <v>106</v>
      </c>
      <c r="B20" s="69">
        <v>0.35</v>
      </c>
      <c r="C20" s="31"/>
      <c r="D20" s="162"/>
      <c r="E20" s="163"/>
    </row>
    <row r="21" spans="1:11" ht="15.75" thickBot="1">
      <c r="A21" s="67" t="s">
        <v>107</v>
      </c>
      <c r="B21" s="78">
        <f>(B19*0.35)</f>
        <v>1050</v>
      </c>
      <c r="C21" s="29"/>
      <c r="D21" s="162"/>
      <c r="E21" s="163"/>
    </row>
    <row r="22" spans="1:11" ht="16.5" thickTop="1" thickBot="1">
      <c r="A22" s="52" t="s">
        <v>30</v>
      </c>
      <c r="B22" s="138">
        <v>5</v>
      </c>
      <c r="C22" s="53"/>
      <c r="D22" s="162"/>
      <c r="E22" s="163"/>
    </row>
    <row r="23" spans="1:11" ht="16.5" thickTop="1" thickBot="1">
      <c r="A23" s="44" t="s">
        <v>21</v>
      </c>
      <c r="B23" s="79">
        <v>16900</v>
      </c>
      <c r="C23" s="58"/>
      <c r="D23" s="54"/>
      <c r="E23" s="51"/>
    </row>
    <row r="24" spans="1:11" ht="16.5" thickTop="1" thickBot="1">
      <c r="A24" s="55" t="s">
        <v>108</v>
      </c>
      <c r="B24" s="56">
        <f>(B22*16900)</f>
        <v>84500</v>
      </c>
      <c r="C24" s="57"/>
      <c r="D24" s="165" t="s">
        <v>22</v>
      </c>
      <c r="E24" s="159"/>
    </row>
    <row r="25" spans="1:11" s="115" customFormat="1" ht="6.95" customHeight="1" thickTop="1" thickBot="1">
      <c r="A25" s="116"/>
      <c r="B25" s="117"/>
      <c r="C25" s="118"/>
      <c r="D25" s="119"/>
      <c r="E25" s="114"/>
    </row>
    <row r="26" spans="1:11" ht="24.95" customHeight="1" thickTop="1" thickBot="1">
      <c r="A26" s="178" t="s">
        <v>109</v>
      </c>
      <c r="B26" s="180"/>
      <c r="C26" s="36"/>
      <c r="D26" s="160" t="s">
        <v>56</v>
      </c>
      <c r="E26" s="161"/>
    </row>
    <row r="27" spans="1:11" ht="16.5" thickTop="1" thickBot="1">
      <c r="A27" s="44" t="s">
        <v>110</v>
      </c>
      <c r="B27" s="139">
        <v>6000</v>
      </c>
      <c r="C27" s="37"/>
      <c r="D27" s="162"/>
      <c r="E27" s="163"/>
    </row>
    <row r="28" spans="1:11" ht="16.5" thickTop="1" thickBot="1">
      <c r="A28" s="44" t="s">
        <v>111</v>
      </c>
      <c r="B28" s="137">
        <v>5</v>
      </c>
      <c r="C28" s="38"/>
      <c r="D28" s="162"/>
      <c r="E28" s="163"/>
    </row>
    <row r="29" spans="1:11" ht="16.5" thickTop="1" thickBot="1">
      <c r="A29" s="39" t="s">
        <v>112</v>
      </c>
      <c r="B29" s="74">
        <f>B27*B28</f>
        <v>30000</v>
      </c>
      <c r="C29" s="38"/>
      <c r="D29" s="162"/>
      <c r="E29" s="163"/>
    </row>
    <row r="30" spans="1:11" ht="31.5" thickTop="1" thickBot="1">
      <c r="A30" s="39" t="s">
        <v>113</v>
      </c>
      <c r="B30" s="140">
        <v>10</v>
      </c>
      <c r="C30" s="38"/>
      <c r="D30" s="162"/>
      <c r="E30" s="163"/>
    </row>
    <row r="31" spans="1:11" ht="16.5" thickTop="1" thickBot="1">
      <c r="A31" s="68" t="s">
        <v>114</v>
      </c>
      <c r="B31" s="76">
        <f>(B29*B30)/60</f>
        <v>5000</v>
      </c>
      <c r="C31" s="75"/>
      <c r="D31" s="50"/>
      <c r="E31" s="51"/>
    </row>
    <row r="32" spans="1:11" ht="16.5" thickTop="1" thickBot="1">
      <c r="A32" s="44" t="s">
        <v>115</v>
      </c>
      <c r="B32" s="141">
        <v>17.510000000000002</v>
      </c>
      <c r="C32" s="38"/>
      <c r="D32" s="155" t="s">
        <v>88</v>
      </c>
      <c r="E32" s="156"/>
      <c r="K32" s="13"/>
    </row>
    <row r="33" spans="1:8" ht="15.75" thickTop="1">
      <c r="A33" s="39" t="s">
        <v>116</v>
      </c>
      <c r="B33" s="21">
        <f>(B31*$B$32)</f>
        <v>87550.000000000015</v>
      </c>
      <c r="C33" s="38"/>
      <c r="D33" s="157"/>
      <c r="E33" s="156"/>
    </row>
    <row r="34" spans="1:8" ht="14.1" customHeight="1">
      <c r="A34" s="44" t="s">
        <v>117</v>
      </c>
      <c r="B34" s="6">
        <v>18</v>
      </c>
      <c r="C34" s="38"/>
      <c r="D34" s="157"/>
      <c r="E34" s="156"/>
    </row>
    <row r="35" spans="1:8" ht="15.75" thickBot="1">
      <c r="A35" s="22" t="s">
        <v>63</v>
      </c>
      <c r="B35" s="15">
        <v>15000</v>
      </c>
      <c r="C35" s="40"/>
      <c r="D35" s="158"/>
      <c r="E35" s="159"/>
      <c r="H35" s="32"/>
    </row>
    <row r="36" spans="1:8" s="115" customFormat="1" ht="6.95" customHeight="1" thickTop="1" thickBot="1">
      <c r="A36" s="120"/>
      <c r="B36" s="121"/>
      <c r="C36" s="122"/>
      <c r="D36" s="123"/>
      <c r="E36" s="124"/>
    </row>
    <row r="37" spans="1:8" ht="24.95" customHeight="1" thickTop="1" thickBot="1">
      <c r="A37" s="183" t="s">
        <v>85</v>
      </c>
      <c r="B37" s="184"/>
      <c r="C37" s="28"/>
      <c r="D37" s="160" t="s">
        <v>75</v>
      </c>
      <c r="E37" s="161"/>
      <c r="H37" s="13"/>
    </row>
    <row r="38" spans="1:8" ht="15" customHeight="1" thickTop="1" thickBot="1">
      <c r="A38" s="60" t="s">
        <v>58</v>
      </c>
      <c r="B38" s="140">
        <v>300</v>
      </c>
      <c r="C38" s="29"/>
      <c r="D38" s="162"/>
      <c r="E38" s="163"/>
      <c r="H38" s="13"/>
    </row>
    <row r="39" spans="1:8" ht="15.95" customHeight="1" thickTop="1">
      <c r="A39" s="60" t="s">
        <v>118</v>
      </c>
      <c r="B39" s="85">
        <v>20</v>
      </c>
      <c r="C39" s="29"/>
      <c r="D39" s="162"/>
      <c r="E39" s="163"/>
      <c r="H39" s="13"/>
    </row>
    <row r="40" spans="1:8" ht="18.95" customHeight="1" thickBot="1">
      <c r="A40" s="71" t="s">
        <v>63</v>
      </c>
      <c r="B40" s="61">
        <f>B38*B39</f>
        <v>6000</v>
      </c>
      <c r="C40" s="29"/>
      <c r="D40" s="162"/>
      <c r="E40" s="163"/>
      <c r="H40" s="13"/>
    </row>
    <row r="41" spans="1:8" ht="15.95" customHeight="1" thickTop="1" thickBot="1">
      <c r="A41" s="47" t="s">
        <v>59</v>
      </c>
      <c r="B41" s="142">
        <v>15000</v>
      </c>
      <c r="C41" s="29"/>
      <c r="D41" s="162"/>
      <c r="E41" s="163"/>
      <c r="H41" s="13"/>
    </row>
    <row r="42" spans="1:8" ht="17.100000000000001" customHeight="1" thickTop="1">
      <c r="A42" s="47" t="s">
        <v>77</v>
      </c>
      <c r="B42" s="73">
        <v>0.85</v>
      </c>
      <c r="C42" s="29"/>
      <c r="D42" s="162"/>
      <c r="E42" s="163"/>
      <c r="H42" s="13"/>
    </row>
    <row r="43" spans="1:8" ht="15.95" customHeight="1" thickTop="1" thickBot="1">
      <c r="A43" s="71" t="s">
        <v>31</v>
      </c>
      <c r="B43" s="61">
        <f>0.85*B41</f>
        <v>12750</v>
      </c>
      <c r="C43" s="29"/>
      <c r="D43" s="162"/>
      <c r="E43" s="163"/>
      <c r="H43" s="13"/>
    </row>
    <row r="44" spans="1:8" ht="16.5" thickTop="1" thickBot="1">
      <c r="A44" s="47" t="s">
        <v>60</v>
      </c>
      <c r="B44" s="140">
        <v>900</v>
      </c>
      <c r="C44" s="29"/>
      <c r="D44" s="162"/>
      <c r="E44" s="163"/>
      <c r="H44" s="13"/>
    </row>
    <row r="45" spans="1:8" ht="15.95" customHeight="1" thickTop="1">
      <c r="A45" s="47" t="s">
        <v>78</v>
      </c>
      <c r="B45" s="72">
        <v>0.41</v>
      </c>
      <c r="C45" s="29"/>
      <c r="D45" s="162"/>
      <c r="E45" s="163"/>
      <c r="H45" s="13"/>
    </row>
    <row r="46" spans="1:8" ht="15" customHeight="1" thickBot="1">
      <c r="A46" s="71" t="s">
        <v>64</v>
      </c>
      <c r="B46" s="61">
        <f>B45*B44</f>
        <v>369</v>
      </c>
      <c r="C46" s="29"/>
      <c r="D46" s="162"/>
      <c r="E46" s="163"/>
      <c r="H46" s="13"/>
    </row>
    <row r="47" spans="1:8" ht="15.95" customHeight="1" thickTop="1" thickBot="1">
      <c r="A47" s="47" t="s">
        <v>61</v>
      </c>
      <c r="B47" s="142">
        <v>5000</v>
      </c>
      <c r="C47" s="29"/>
      <c r="D47" s="164" t="s">
        <v>74</v>
      </c>
      <c r="E47" s="156"/>
      <c r="H47" s="13"/>
    </row>
    <row r="48" spans="1:8" ht="27.95" customHeight="1" thickTop="1">
      <c r="A48" s="47" t="s">
        <v>79</v>
      </c>
      <c r="B48" s="73">
        <v>0.746</v>
      </c>
      <c r="C48" s="29"/>
      <c r="D48" s="157"/>
      <c r="E48" s="156"/>
      <c r="H48" s="13"/>
    </row>
    <row r="49" spans="1:8" ht="27.95" customHeight="1" thickBot="1">
      <c r="A49" s="81" t="s">
        <v>66</v>
      </c>
      <c r="B49" s="64">
        <f>0.75*B47</f>
        <v>3750</v>
      </c>
      <c r="C49" s="29"/>
      <c r="D49" s="157"/>
      <c r="E49" s="156"/>
      <c r="H49" s="13"/>
    </row>
    <row r="50" spans="1:8" s="115" customFormat="1" ht="6.95" customHeight="1" thickTop="1" thickBot="1">
      <c r="A50" s="110"/>
      <c r="B50" s="125"/>
      <c r="C50" s="122"/>
      <c r="D50" s="123"/>
      <c r="E50" s="124"/>
      <c r="H50" s="126"/>
    </row>
    <row r="51" spans="1:8" ht="17.25" thickTop="1" thickBot="1">
      <c r="A51" s="178" t="s">
        <v>32</v>
      </c>
      <c r="B51" s="179"/>
      <c r="C51" s="36"/>
      <c r="D51" s="160" t="s">
        <v>36</v>
      </c>
      <c r="E51" s="161"/>
      <c r="H51" s="33"/>
    </row>
    <row r="52" spans="1:8" ht="16.5" thickTop="1" thickBot="1">
      <c r="A52" s="16" t="s">
        <v>93</v>
      </c>
      <c r="B52" s="143">
        <v>100</v>
      </c>
      <c r="C52" s="41"/>
      <c r="D52" s="162"/>
      <c r="E52" s="163"/>
    </row>
    <row r="53" spans="1:8" ht="15.75" thickTop="1">
      <c r="A53" s="44" t="s">
        <v>94</v>
      </c>
      <c r="B53" s="73">
        <v>0.25</v>
      </c>
      <c r="C53" s="38"/>
      <c r="D53" s="162"/>
      <c r="E53" s="163"/>
      <c r="H53" s="17"/>
    </row>
    <row r="54" spans="1:8" ht="15.95" customHeight="1">
      <c r="A54" s="44" t="s">
        <v>95</v>
      </c>
      <c r="B54" s="61">
        <v>9170</v>
      </c>
      <c r="C54" s="38"/>
      <c r="D54" s="162"/>
      <c r="E54" s="163"/>
      <c r="H54" s="17"/>
    </row>
    <row r="55" spans="1:8" ht="15">
      <c r="A55" s="25" t="s">
        <v>31</v>
      </c>
      <c r="B55" s="5">
        <f>(0.25*9170)*B52</f>
        <v>229250</v>
      </c>
      <c r="C55" s="42"/>
      <c r="D55" s="155" t="s">
        <v>90</v>
      </c>
      <c r="E55" s="192"/>
    </row>
    <row r="56" spans="1:8" ht="15" customHeight="1">
      <c r="A56" s="25"/>
      <c r="B56" s="5"/>
      <c r="C56" s="42"/>
      <c r="D56" s="193"/>
      <c r="E56" s="192"/>
    </row>
    <row r="57" spans="1:8" ht="20.100000000000001" customHeight="1" thickBot="1">
      <c r="A57" s="22"/>
      <c r="B57" s="15"/>
      <c r="C57" s="27"/>
      <c r="D57" s="194"/>
      <c r="E57" s="195"/>
    </row>
    <row r="58" spans="1:8" s="115" customFormat="1" ht="6.95" customHeight="1" thickTop="1" thickBot="1">
      <c r="A58" s="110"/>
      <c r="B58" s="125"/>
      <c r="C58" s="111"/>
      <c r="D58" s="127"/>
      <c r="E58" s="128"/>
      <c r="H58" s="126"/>
    </row>
    <row r="59" spans="1:8" ht="17.25" thickTop="1" thickBot="1">
      <c r="A59" s="178" t="s">
        <v>33</v>
      </c>
      <c r="B59" s="179"/>
      <c r="C59" s="36"/>
      <c r="D59" s="160" t="s">
        <v>37</v>
      </c>
      <c r="E59" s="196"/>
    </row>
    <row r="60" spans="1:8" ht="16.5" thickTop="1" thickBot="1">
      <c r="A60" s="16" t="s">
        <v>96</v>
      </c>
      <c r="B60" s="143">
        <v>20</v>
      </c>
      <c r="C60" s="41"/>
      <c r="D60" s="197"/>
      <c r="E60" s="198"/>
      <c r="H60" s="33"/>
    </row>
    <row r="61" spans="1:8" ht="15.75" thickTop="1">
      <c r="A61" s="44" t="s">
        <v>97</v>
      </c>
      <c r="B61" s="70">
        <v>0.84</v>
      </c>
      <c r="C61" s="38"/>
      <c r="D61" s="162"/>
      <c r="E61" s="163"/>
    </row>
    <row r="62" spans="1:8" ht="15">
      <c r="A62" s="62" t="s">
        <v>98</v>
      </c>
      <c r="B62" s="86">
        <v>334559</v>
      </c>
      <c r="C62" s="63"/>
      <c r="D62" s="155" t="s">
        <v>91</v>
      </c>
      <c r="E62" s="156"/>
    </row>
    <row r="63" spans="1:8" ht="15">
      <c r="A63" s="62" t="s">
        <v>99</v>
      </c>
      <c r="B63" s="87">
        <f>B60*B62</f>
        <v>6691180</v>
      </c>
      <c r="C63" s="63"/>
      <c r="D63" s="157"/>
      <c r="E63" s="156"/>
    </row>
    <row r="64" spans="1:8" ht="21" customHeight="1" thickBot="1">
      <c r="A64" s="22" t="s">
        <v>31</v>
      </c>
      <c r="B64" s="90">
        <f>(0.84*B60*B62)</f>
        <v>5620591.2000000002</v>
      </c>
      <c r="C64" s="27"/>
      <c r="D64" s="158"/>
      <c r="E64" s="159"/>
      <c r="H64" s="17"/>
    </row>
    <row r="65" spans="1:8" s="115" customFormat="1" ht="6.95" customHeight="1" thickTop="1" thickBot="1">
      <c r="A65" s="116"/>
      <c r="B65" s="117"/>
      <c r="C65" s="118"/>
      <c r="D65" s="127"/>
      <c r="E65" s="128"/>
    </row>
    <row r="66" spans="1:8" ht="17.25" thickTop="1" thickBot="1">
      <c r="A66" s="181" t="s">
        <v>86</v>
      </c>
      <c r="B66" s="182"/>
      <c r="C66" s="29"/>
      <c r="D66" s="160" t="s">
        <v>19</v>
      </c>
      <c r="E66" s="161"/>
      <c r="H66" s="34"/>
    </row>
    <row r="67" spans="1:8" ht="16.5" thickTop="1" thickBot="1">
      <c r="A67" s="16" t="s">
        <v>62</v>
      </c>
      <c r="B67" s="143">
        <v>150</v>
      </c>
      <c r="C67" s="18"/>
      <c r="D67" s="162"/>
      <c r="E67" s="163"/>
    </row>
    <row r="68" spans="1:8" ht="15.75" thickTop="1">
      <c r="A68" s="16" t="s">
        <v>100</v>
      </c>
      <c r="B68" s="83">
        <v>3224</v>
      </c>
      <c r="C68" s="18"/>
      <c r="D68" s="162"/>
      <c r="E68" s="163"/>
    </row>
    <row r="69" spans="1:8" ht="15">
      <c r="A69" s="16" t="s">
        <v>101</v>
      </c>
      <c r="B69" s="82">
        <f>B67*B68</f>
        <v>483600</v>
      </c>
      <c r="C69" s="18"/>
      <c r="D69" s="162"/>
      <c r="E69" s="163"/>
    </row>
    <row r="70" spans="1:8" ht="15">
      <c r="A70" s="16" t="s">
        <v>102</v>
      </c>
      <c r="B70" s="84">
        <v>0.45</v>
      </c>
      <c r="C70" s="19"/>
      <c r="D70" s="162"/>
      <c r="E70" s="163"/>
      <c r="H70" s="13"/>
    </row>
    <row r="71" spans="1:8" ht="24.95" customHeight="1" thickBot="1">
      <c r="A71" s="43" t="s">
        <v>31</v>
      </c>
      <c r="B71" s="65">
        <f>(0.55 *B69)</f>
        <v>265980</v>
      </c>
      <c r="C71" s="35"/>
      <c r="D71" s="185" t="s">
        <v>23</v>
      </c>
      <c r="E71" s="159"/>
    </row>
    <row r="72" spans="1:8" s="115" customFormat="1" ht="6.95" customHeight="1" thickTop="1" thickBot="1">
      <c r="A72" s="110"/>
      <c r="B72" s="125"/>
      <c r="C72" s="111"/>
      <c r="D72" s="129"/>
      <c r="E72" s="130"/>
    </row>
    <row r="73" spans="1:8" s="135" customFormat="1" ht="15.75" thickTop="1">
      <c r="A73" s="133"/>
      <c r="B73" s="134"/>
      <c r="C73" s="134"/>
      <c r="D73" s="131"/>
      <c r="E73" s="132"/>
    </row>
    <row r="74" spans="1:8" ht="15">
      <c r="A74" s="172" t="s">
        <v>34</v>
      </c>
      <c r="B74" s="173"/>
      <c r="C74" s="6"/>
      <c r="D74" s="131"/>
      <c r="E74" s="132"/>
    </row>
    <row r="75" spans="1:8" s="135" customFormat="1" ht="15">
      <c r="A75" s="133" t="s">
        <v>103</v>
      </c>
      <c r="B75" s="136">
        <f>(B14)</f>
        <v>3558000</v>
      </c>
      <c r="C75" s="136"/>
      <c r="D75" s="131"/>
      <c r="E75" s="132"/>
    </row>
    <row r="76" spans="1:8" s="135" customFormat="1" ht="15">
      <c r="A76" s="133" t="s">
        <v>92</v>
      </c>
      <c r="B76" s="136">
        <f>(B24)</f>
        <v>84500</v>
      </c>
      <c r="C76" s="136"/>
      <c r="D76" s="131"/>
      <c r="E76" s="132"/>
    </row>
    <row r="77" spans="1:8" s="135" customFormat="1" ht="15">
      <c r="A77" s="133" t="s">
        <v>65</v>
      </c>
      <c r="B77" s="136">
        <f>(B35)</f>
        <v>15000</v>
      </c>
      <c r="C77" s="136"/>
      <c r="D77" s="131"/>
      <c r="E77" s="132"/>
    </row>
    <row r="78" spans="1:8" s="135" customFormat="1" ht="15">
      <c r="A78" s="133" t="s">
        <v>80</v>
      </c>
      <c r="B78" s="136">
        <f>B40</f>
        <v>6000</v>
      </c>
      <c r="C78" s="136"/>
      <c r="D78" s="131"/>
      <c r="E78" s="132"/>
    </row>
    <row r="79" spans="1:8" s="135" customFormat="1" ht="15">
      <c r="A79" s="133" t="s">
        <v>81</v>
      </c>
      <c r="B79" s="136">
        <f>B43</f>
        <v>12750</v>
      </c>
      <c r="C79" s="136"/>
      <c r="D79" s="131"/>
      <c r="E79" s="132"/>
    </row>
    <row r="80" spans="1:8" s="135" customFormat="1" ht="15">
      <c r="A80" s="133" t="s">
        <v>82</v>
      </c>
      <c r="B80" s="136">
        <f>B46</f>
        <v>369</v>
      </c>
      <c r="C80" s="136"/>
      <c r="D80" s="131"/>
      <c r="E80" s="132"/>
    </row>
    <row r="81" spans="1:5" s="135" customFormat="1" ht="15">
      <c r="A81" s="133" t="s">
        <v>83</v>
      </c>
      <c r="B81" s="136">
        <f>B49</f>
        <v>3750</v>
      </c>
      <c r="C81" s="136"/>
      <c r="D81" s="131"/>
      <c r="E81" s="132"/>
    </row>
    <row r="82" spans="1:5" s="135" customFormat="1" ht="15">
      <c r="A82" s="133" t="s">
        <v>35</v>
      </c>
      <c r="B82" s="136">
        <f>(B55)</f>
        <v>229250</v>
      </c>
      <c r="C82" s="136"/>
      <c r="D82" s="131"/>
      <c r="E82" s="132"/>
    </row>
    <row r="83" spans="1:5" s="135" customFormat="1" ht="15">
      <c r="A83" s="133" t="s">
        <v>33</v>
      </c>
      <c r="B83" s="136">
        <f>(B64)</f>
        <v>5620591.2000000002</v>
      </c>
      <c r="C83" s="136"/>
      <c r="D83" s="131"/>
      <c r="E83" s="132"/>
    </row>
    <row r="84" spans="1:5" s="135" customFormat="1" ht="15">
      <c r="A84" s="133" t="s">
        <v>84</v>
      </c>
      <c r="B84" s="136">
        <f>(B71)</f>
        <v>265980</v>
      </c>
      <c r="C84" s="136"/>
      <c r="D84" s="131"/>
      <c r="E84" s="132"/>
    </row>
    <row r="85" spans="1:5" s="115" customFormat="1" ht="15">
      <c r="A85" s="144" t="s">
        <v>76</v>
      </c>
      <c r="B85" s="145">
        <f>SUM(B75:B84)</f>
        <v>9796190.1999999993</v>
      </c>
      <c r="C85" s="145"/>
      <c r="D85" s="146"/>
      <c r="E85" s="147"/>
    </row>
    <row r="86" spans="1:5" ht="13.5" thickBot="1">
      <c r="A86" s="88"/>
      <c r="B86" s="89"/>
      <c r="C86" s="45"/>
      <c r="D86" s="45"/>
      <c r="E86" s="46"/>
    </row>
    <row r="87" spans="1:5" ht="13.5" thickTop="1">
      <c r="A87" s="4"/>
      <c r="B87" s="1"/>
      <c r="C87" s="1"/>
      <c r="D87" s="1"/>
      <c r="E87" s="1"/>
    </row>
    <row r="88" spans="1:5">
      <c r="A88" s="4"/>
      <c r="B88" s="1"/>
      <c r="C88" s="1"/>
      <c r="D88" s="1"/>
      <c r="E88" s="1"/>
    </row>
    <row r="89" spans="1:5">
      <c r="A89" s="4"/>
      <c r="B89" s="1"/>
      <c r="C89" s="1"/>
      <c r="D89" s="1"/>
      <c r="E89" s="1"/>
    </row>
    <row r="90" spans="1:5">
      <c r="A90" s="4"/>
      <c r="B90" s="1"/>
      <c r="C90" s="1"/>
      <c r="D90" s="1"/>
      <c r="E90" s="1"/>
    </row>
    <row r="91" spans="1:5">
      <c r="A91" s="4"/>
      <c r="B91" s="1"/>
      <c r="C91" s="1"/>
      <c r="D91" s="1"/>
      <c r="E91" s="1"/>
    </row>
    <row r="92" spans="1:5">
      <c r="A92" s="4"/>
      <c r="B92" s="1"/>
      <c r="C92" s="1"/>
      <c r="D92" s="1"/>
      <c r="E92" s="1"/>
    </row>
    <row r="93" spans="1:5">
      <c r="A93" s="4"/>
      <c r="B93" s="1"/>
      <c r="C93" s="1"/>
      <c r="D93" s="1"/>
      <c r="E93" s="1"/>
    </row>
    <row r="94" spans="1:5">
      <c r="A94" s="4"/>
      <c r="B94" s="1"/>
      <c r="C94" s="1"/>
      <c r="D94" s="1"/>
      <c r="E94" s="1"/>
    </row>
    <row r="95" spans="1:5">
      <c r="A95" s="4"/>
      <c r="B95" s="1"/>
      <c r="C95" s="1"/>
      <c r="D95" s="1"/>
      <c r="E95" s="1"/>
    </row>
    <row r="96" spans="1:5">
      <c r="A96" s="4"/>
      <c r="B96" s="1"/>
      <c r="C96" s="1"/>
      <c r="D96" s="1"/>
      <c r="E96" s="1"/>
    </row>
    <row r="97" spans="1:5">
      <c r="A97" s="4"/>
      <c r="B97" s="1"/>
      <c r="C97" s="1"/>
      <c r="D97" s="1"/>
      <c r="E97" s="1"/>
    </row>
    <row r="98" spans="1:5">
      <c r="A98" s="4"/>
      <c r="B98" s="1"/>
      <c r="C98" s="1"/>
      <c r="D98" s="1"/>
      <c r="E98" s="1"/>
    </row>
    <row r="99" spans="1:5">
      <c r="A99" s="4"/>
      <c r="B99" s="1"/>
      <c r="C99" s="1"/>
      <c r="D99" s="1"/>
      <c r="E99" s="1"/>
    </row>
    <row r="100" spans="1:5">
      <c r="A100" s="4"/>
      <c r="B100" s="1"/>
      <c r="C100" s="1"/>
      <c r="D100" s="1"/>
      <c r="E100" s="1"/>
    </row>
    <row r="101" spans="1:5">
      <c r="A101" s="4"/>
      <c r="B101" s="1"/>
      <c r="C101" s="1"/>
      <c r="D101" s="1"/>
      <c r="E101" s="1"/>
    </row>
    <row r="102" spans="1:5">
      <c r="A102" s="4"/>
      <c r="B102" s="1"/>
      <c r="C102" s="1"/>
      <c r="D102" s="1"/>
      <c r="E102" s="1"/>
    </row>
    <row r="103" spans="1:5">
      <c r="A103" s="4"/>
      <c r="B103" s="1"/>
      <c r="C103" s="1"/>
      <c r="D103" s="1"/>
      <c r="E103" s="1"/>
    </row>
    <row r="104" spans="1:5">
      <c r="A104" s="4"/>
      <c r="B104" s="1"/>
      <c r="C104" s="1"/>
      <c r="D104" s="1"/>
      <c r="E104" s="1"/>
    </row>
    <row r="105" spans="1:5">
      <c r="A105" s="4"/>
      <c r="B105" s="1"/>
      <c r="C105" s="1"/>
      <c r="D105" s="1"/>
      <c r="E105" s="1"/>
    </row>
    <row r="106" spans="1:5">
      <c r="A106" s="4"/>
      <c r="B106" s="1"/>
      <c r="C106" s="1"/>
      <c r="D106" s="1"/>
      <c r="E106" s="1"/>
    </row>
    <row r="107" spans="1:5">
      <c r="A107" s="4"/>
      <c r="B107" s="1"/>
      <c r="C107" s="1"/>
      <c r="D107" s="1"/>
      <c r="E107" s="1"/>
    </row>
    <row r="108" spans="1:5">
      <c r="A108" s="4"/>
      <c r="B108" s="1"/>
      <c r="C108" s="1"/>
      <c r="D108" s="1"/>
      <c r="E108" s="1"/>
    </row>
    <row r="109" spans="1:5">
      <c r="A109" s="4"/>
      <c r="B109" s="1"/>
      <c r="C109" s="1"/>
      <c r="D109" s="1"/>
      <c r="E109" s="1"/>
    </row>
    <row r="110" spans="1:5">
      <c r="A110" s="4"/>
      <c r="B110" s="1"/>
      <c r="C110" s="1"/>
      <c r="D110" s="1"/>
      <c r="E110" s="1"/>
    </row>
    <row r="111" spans="1:5">
      <c r="A111" s="4"/>
      <c r="B111" s="1"/>
      <c r="C111" s="1"/>
      <c r="D111" s="1"/>
      <c r="E111" s="1"/>
    </row>
    <row r="112" spans="1:5">
      <c r="A112" s="4"/>
      <c r="B112" s="1"/>
      <c r="C112" s="1"/>
      <c r="D112" s="1"/>
      <c r="E112" s="1"/>
    </row>
    <row r="113" spans="1:5">
      <c r="A113"/>
      <c r="B113" s="9"/>
      <c r="C113"/>
      <c r="D113" s="1"/>
      <c r="E113" s="1"/>
    </row>
    <row r="114" spans="1:5">
      <c r="A114"/>
      <c r="B114"/>
      <c r="C114"/>
      <c r="D114" s="1"/>
      <c r="E114" s="1"/>
    </row>
    <row r="115" spans="1:5" ht="15">
      <c r="A115" s="7"/>
      <c r="B115"/>
      <c r="C115"/>
      <c r="D115" s="1"/>
      <c r="E115" s="1"/>
    </row>
    <row r="116" spans="1:5">
      <c r="A116"/>
      <c r="B116" s="12"/>
      <c r="C116" s="8"/>
      <c r="D116" s="1"/>
      <c r="E116" s="1"/>
    </row>
    <row r="117" spans="1:5">
      <c r="A117"/>
      <c r="B117" s="9"/>
      <c r="C117" s="9"/>
      <c r="D117" s="1"/>
      <c r="E117" s="1"/>
    </row>
    <row r="118" spans="1:5">
      <c r="A118"/>
      <c r="B118" s="9"/>
      <c r="C118" s="9"/>
      <c r="D118" s="1"/>
      <c r="E118" s="1"/>
    </row>
    <row r="119" spans="1:5">
      <c r="A119"/>
      <c r="B119" s="9"/>
      <c r="C119" s="9"/>
      <c r="D119" s="1"/>
      <c r="E119" s="1"/>
    </row>
    <row r="120" spans="1:5" ht="15">
      <c r="A120" s="10"/>
      <c r="B120" s="9"/>
      <c r="C120" s="11"/>
      <c r="D120" s="1"/>
      <c r="E120" s="1"/>
    </row>
    <row r="121" spans="1:5">
      <c r="A121"/>
      <c r="B121"/>
      <c r="C121"/>
      <c r="D121" s="1"/>
      <c r="E121" s="1"/>
    </row>
    <row r="122" spans="1:5">
      <c r="A122"/>
      <c r="B122"/>
      <c r="C122"/>
      <c r="D122" s="1"/>
      <c r="E122" s="1"/>
    </row>
    <row r="123" spans="1:5">
      <c r="A123"/>
      <c r="B123"/>
      <c r="C123"/>
      <c r="D123" s="1"/>
      <c r="E123" s="1"/>
    </row>
    <row r="124" spans="1:5">
      <c r="A124"/>
      <c r="B124" s="9"/>
      <c r="C124"/>
      <c r="D124" s="1"/>
      <c r="E124" s="1"/>
    </row>
    <row r="125" spans="1:5">
      <c r="A125"/>
      <c r="B125"/>
      <c r="C125"/>
      <c r="D125" s="1"/>
      <c r="E125" s="1"/>
    </row>
    <row r="126" spans="1:5">
      <c r="A126" s="4"/>
      <c r="B126" s="1"/>
      <c r="C126" s="1"/>
      <c r="D126" s="1"/>
      <c r="E126" s="1"/>
    </row>
    <row r="127" spans="1:5">
      <c r="A127" s="4"/>
      <c r="B127" s="1"/>
      <c r="C127" s="1"/>
      <c r="D127" s="1"/>
      <c r="E127" s="1"/>
    </row>
    <row r="128" spans="1:5">
      <c r="A128" s="4"/>
      <c r="B128" s="1"/>
      <c r="C128" s="1"/>
      <c r="D128" s="1"/>
      <c r="E128" s="1"/>
    </row>
    <row r="129" spans="1:5">
      <c r="A129" s="4"/>
      <c r="B129" s="1"/>
      <c r="C129" s="1"/>
      <c r="D129" s="1"/>
      <c r="E129" s="1"/>
    </row>
    <row r="130" spans="1:5">
      <c r="A130" s="4"/>
      <c r="B130" s="1"/>
      <c r="C130" s="1"/>
      <c r="D130" s="1"/>
      <c r="E130" s="1"/>
    </row>
    <row r="131" spans="1:5">
      <c r="A131" s="4"/>
      <c r="B131" s="1"/>
      <c r="C131" s="1"/>
      <c r="D131" s="1"/>
      <c r="E131" s="1"/>
    </row>
    <row r="132" spans="1:5">
      <c r="A132" s="4"/>
      <c r="B132" s="1"/>
      <c r="C132" s="1"/>
      <c r="D132" s="1"/>
      <c r="E132" s="1"/>
    </row>
    <row r="133" spans="1:5">
      <c r="A133" s="4"/>
      <c r="B133" s="1"/>
      <c r="C133" s="1"/>
      <c r="D133" s="1"/>
      <c r="E133" s="1"/>
    </row>
    <row r="134" spans="1:5">
      <c r="A134" s="4"/>
      <c r="B134" s="1"/>
      <c r="C134" s="1"/>
      <c r="D134" s="1"/>
      <c r="E134" s="1"/>
    </row>
    <row r="135" spans="1:5">
      <c r="A135" s="4"/>
      <c r="B135" s="1"/>
      <c r="C135" s="1"/>
      <c r="D135" s="1"/>
      <c r="E135" s="1"/>
    </row>
    <row r="136" spans="1:5">
      <c r="A136" s="4"/>
      <c r="B136" s="1"/>
      <c r="C136" s="1"/>
      <c r="D136" s="1"/>
      <c r="E136" s="1"/>
    </row>
    <row r="137" spans="1:5">
      <c r="A137" s="4"/>
      <c r="B137" s="1"/>
      <c r="C137" s="1"/>
      <c r="D137" s="1"/>
      <c r="E137" s="1"/>
    </row>
    <row r="138" spans="1:5">
      <c r="A138" s="4"/>
      <c r="B138" s="1"/>
      <c r="C138" s="1"/>
      <c r="D138" s="1"/>
      <c r="E138" s="1"/>
    </row>
    <row r="139" spans="1:5">
      <c r="A139" s="4"/>
      <c r="B139" s="1"/>
      <c r="C139" s="1"/>
      <c r="D139" s="1"/>
      <c r="E139" s="1"/>
    </row>
    <row r="140" spans="1:5">
      <c r="A140" s="4"/>
      <c r="B140" s="1"/>
      <c r="C140" s="1"/>
      <c r="D140" s="1"/>
      <c r="E140" s="1"/>
    </row>
    <row r="141" spans="1:5">
      <c r="A141" s="4"/>
      <c r="B141" s="1"/>
      <c r="C141" s="1"/>
      <c r="D141" s="1"/>
      <c r="E141" s="1"/>
    </row>
    <row r="142" spans="1:5">
      <c r="A142" s="4"/>
      <c r="B142" s="1"/>
      <c r="C142" s="1"/>
      <c r="D142" s="1"/>
      <c r="E142" s="1"/>
    </row>
    <row r="143" spans="1:5">
      <c r="A143" s="4"/>
      <c r="B143" s="1"/>
      <c r="C143" s="1"/>
      <c r="D143" s="1"/>
      <c r="E143" s="1"/>
    </row>
    <row r="144" spans="1:5">
      <c r="A144" s="4"/>
      <c r="B144" s="1"/>
      <c r="C144" s="1"/>
      <c r="D144" s="1"/>
      <c r="E144" s="1"/>
    </row>
    <row r="145" spans="1:5">
      <c r="A145" s="4"/>
      <c r="B145" s="1"/>
      <c r="C145" s="1"/>
      <c r="D145" s="1"/>
      <c r="E145" s="1"/>
    </row>
    <row r="146" spans="1:5">
      <c r="A146" s="4"/>
      <c r="B146" s="1"/>
      <c r="C146" s="1"/>
      <c r="D146" s="1"/>
      <c r="E146" s="1"/>
    </row>
    <row r="147" spans="1:5">
      <c r="A147" s="4"/>
      <c r="B147" s="1"/>
      <c r="C147" s="1"/>
      <c r="D147" s="1"/>
      <c r="E147" s="1"/>
    </row>
    <row r="148" spans="1:5">
      <c r="A148" s="4"/>
      <c r="B148" s="1"/>
      <c r="C148" s="1"/>
      <c r="D148" s="1"/>
      <c r="E148" s="1"/>
    </row>
    <row r="149" spans="1:5">
      <c r="A149" s="4"/>
      <c r="B149" s="1"/>
      <c r="C149" s="1"/>
      <c r="D149" s="1"/>
      <c r="E149" s="1"/>
    </row>
    <row r="150" spans="1:5">
      <c r="A150" s="4"/>
      <c r="B150" s="1"/>
      <c r="C150" s="1"/>
      <c r="D150" s="1"/>
      <c r="E150" s="1"/>
    </row>
    <row r="151" spans="1:5">
      <c r="A151" s="4"/>
      <c r="B151" s="1"/>
      <c r="C151" s="1"/>
      <c r="D151" s="1"/>
      <c r="E151" s="1"/>
    </row>
    <row r="152" spans="1:5">
      <c r="A152" s="4"/>
      <c r="B152" s="1"/>
      <c r="C152" s="1"/>
      <c r="D152" s="1"/>
      <c r="E152" s="1"/>
    </row>
    <row r="153" spans="1:5">
      <c r="A153" s="4"/>
      <c r="B153" s="1"/>
      <c r="C153" s="1"/>
      <c r="D153" s="1"/>
      <c r="E153" s="1"/>
    </row>
    <row r="154" spans="1:5">
      <c r="A154" s="4"/>
      <c r="B154" s="1"/>
      <c r="C154" s="1"/>
      <c r="D154" s="1"/>
      <c r="E154" s="1"/>
    </row>
    <row r="155" spans="1:5">
      <c r="A155" s="4"/>
      <c r="B155" s="1"/>
      <c r="C155" s="1"/>
      <c r="D155" s="1"/>
      <c r="E155" s="1"/>
    </row>
    <row r="156" spans="1:5">
      <c r="A156" s="4"/>
      <c r="B156" s="1"/>
      <c r="C156" s="1"/>
      <c r="D156" s="1"/>
      <c r="E156" s="1"/>
    </row>
    <row r="157" spans="1:5">
      <c r="A157" s="4"/>
      <c r="B157" s="1"/>
      <c r="C157" s="1"/>
      <c r="D157" s="1"/>
      <c r="E157" s="1"/>
    </row>
    <row r="158" spans="1:5">
      <c r="A158" s="4"/>
      <c r="B158" s="1"/>
      <c r="C158" s="1"/>
      <c r="D158" s="1"/>
      <c r="E158" s="1"/>
    </row>
    <row r="159" spans="1:5">
      <c r="A159" s="4"/>
      <c r="B159" s="1"/>
      <c r="C159" s="1"/>
      <c r="D159" s="1"/>
      <c r="E159" s="1"/>
    </row>
    <row r="160" spans="1:5">
      <c r="A160" s="4"/>
      <c r="B160" s="1"/>
      <c r="C160" s="1"/>
      <c r="D160" s="1"/>
      <c r="E160" s="1"/>
    </row>
    <row r="161" spans="1:5">
      <c r="A161" s="4"/>
      <c r="B161" s="1"/>
      <c r="C161" s="1"/>
      <c r="D161" s="1"/>
      <c r="E161" s="1"/>
    </row>
    <row r="162" spans="1:5">
      <c r="A162" s="4"/>
      <c r="B162" s="1"/>
      <c r="C162" s="1"/>
      <c r="D162" s="1"/>
      <c r="E162" s="1"/>
    </row>
    <row r="163" spans="1:5">
      <c r="A163" s="4"/>
      <c r="B163" s="1"/>
      <c r="C163" s="1"/>
      <c r="D163" s="1"/>
      <c r="E163" s="1"/>
    </row>
    <row r="164" spans="1:5">
      <c r="A164" s="4"/>
      <c r="B164" s="1"/>
      <c r="C164" s="1"/>
      <c r="D164" s="1"/>
      <c r="E164" s="1"/>
    </row>
    <row r="165" spans="1:5">
      <c r="A165" s="4"/>
      <c r="B165" s="1"/>
      <c r="C165" s="1"/>
      <c r="D165" s="1"/>
      <c r="E165" s="1"/>
    </row>
    <row r="166" spans="1:5">
      <c r="A166" s="4"/>
      <c r="B166" s="1"/>
      <c r="C166" s="1"/>
      <c r="D166" s="1"/>
      <c r="E166" s="1"/>
    </row>
    <row r="167" spans="1:5">
      <c r="A167" s="4"/>
      <c r="B167" s="1"/>
      <c r="C167" s="1"/>
      <c r="D167" s="1"/>
      <c r="E167" s="1"/>
    </row>
    <row r="168" spans="1:5">
      <c r="A168" s="4"/>
      <c r="B168" s="1"/>
      <c r="C168" s="1"/>
      <c r="D168" s="1"/>
      <c r="E168" s="1"/>
    </row>
    <row r="169" spans="1:5">
      <c r="A169" s="4"/>
      <c r="B169" s="1"/>
      <c r="C169" s="1"/>
      <c r="D169" s="1"/>
      <c r="E169" s="1"/>
    </row>
    <row r="170" spans="1:5">
      <c r="A170" s="4"/>
      <c r="B170" s="1"/>
      <c r="C170" s="1"/>
      <c r="D170" s="1"/>
      <c r="E170" s="1"/>
    </row>
    <row r="171" spans="1:5">
      <c r="A171" s="4"/>
      <c r="B171" s="1"/>
      <c r="C171" s="1"/>
      <c r="D171" s="1"/>
      <c r="E171" s="1"/>
    </row>
    <row r="172" spans="1:5">
      <c r="A172" s="4"/>
      <c r="B172" s="1"/>
      <c r="C172" s="1"/>
      <c r="D172" s="1"/>
      <c r="E172" s="1"/>
    </row>
    <row r="173" spans="1:5">
      <c r="A173" s="4"/>
      <c r="B173" s="1"/>
      <c r="C173" s="1"/>
      <c r="D173" s="1"/>
      <c r="E173" s="1"/>
    </row>
    <row r="174" spans="1:5">
      <c r="A174" s="4"/>
      <c r="B174" s="1"/>
      <c r="C174" s="1"/>
      <c r="D174" s="1"/>
      <c r="E174" s="1"/>
    </row>
    <row r="175" spans="1:5">
      <c r="A175" s="4"/>
      <c r="B175" s="1"/>
      <c r="C175" s="1"/>
      <c r="D175" s="1"/>
      <c r="E175" s="1"/>
    </row>
    <row r="176" spans="1:5">
      <c r="A176" s="4"/>
      <c r="B176" s="1"/>
      <c r="C176" s="1"/>
      <c r="D176" s="1"/>
      <c r="E176" s="1"/>
    </row>
    <row r="177" spans="1:5">
      <c r="A177" s="4"/>
      <c r="B177" s="1"/>
      <c r="C177" s="1"/>
      <c r="D177" s="1"/>
      <c r="E177" s="1"/>
    </row>
    <row r="178" spans="1:5">
      <c r="A178" s="4"/>
      <c r="B178" s="1"/>
      <c r="C178" s="1"/>
      <c r="D178" s="1"/>
      <c r="E178" s="1"/>
    </row>
    <row r="179" spans="1:5">
      <c r="A179" s="4"/>
      <c r="B179" s="1"/>
      <c r="C179" s="1"/>
      <c r="D179" s="1"/>
      <c r="E179" s="1"/>
    </row>
    <row r="180" spans="1:5">
      <c r="A180" s="4"/>
      <c r="B180" s="1"/>
      <c r="C180" s="1"/>
      <c r="D180" s="1"/>
      <c r="E180" s="1"/>
    </row>
    <row r="181" spans="1:5">
      <c r="A181" s="4"/>
      <c r="B181" s="1"/>
      <c r="C181" s="1"/>
      <c r="D181" s="1"/>
      <c r="E181" s="1"/>
    </row>
    <row r="182" spans="1:5">
      <c r="A182" s="4"/>
      <c r="B182" s="1"/>
      <c r="C182" s="1"/>
      <c r="D182" s="1"/>
      <c r="E182" s="1"/>
    </row>
    <row r="183" spans="1:5">
      <c r="A183" s="4"/>
      <c r="B183" s="1"/>
      <c r="C183" s="1"/>
      <c r="D183" s="1"/>
      <c r="E183" s="1"/>
    </row>
    <row r="184" spans="1:5">
      <c r="A184" s="4"/>
      <c r="B184" s="1"/>
      <c r="C184" s="1"/>
      <c r="D184" s="1"/>
      <c r="E184" s="1"/>
    </row>
    <row r="185" spans="1:5">
      <c r="A185" s="4"/>
      <c r="B185" s="1"/>
      <c r="C185" s="1"/>
      <c r="D185" s="1"/>
      <c r="E185" s="1"/>
    </row>
    <row r="186" spans="1:5">
      <c r="A186" s="4"/>
      <c r="B186" s="1"/>
      <c r="C186" s="1"/>
      <c r="D186" s="1"/>
      <c r="E186" s="1"/>
    </row>
    <row r="187" spans="1:5">
      <c r="A187" s="4"/>
      <c r="B187" s="1"/>
      <c r="C187" s="1"/>
      <c r="D187" s="1"/>
      <c r="E187" s="1"/>
    </row>
    <row r="188" spans="1:5">
      <c r="A188" s="4"/>
      <c r="B188" s="1"/>
      <c r="C188" s="1"/>
      <c r="D188" s="1"/>
      <c r="E188" s="1"/>
    </row>
    <row r="189" spans="1:5">
      <c r="A189" s="4"/>
      <c r="B189" s="1"/>
      <c r="C189" s="1"/>
      <c r="D189" s="1"/>
      <c r="E189" s="1"/>
    </row>
    <row r="190" spans="1:5">
      <c r="A190" s="4"/>
      <c r="B190" s="1"/>
      <c r="C190" s="1"/>
      <c r="D190" s="1"/>
      <c r="E190" s="1"/>
    </row>
    <row r="191" spans="1:5">
      <c r="A191" s="4"/>
      <c r="B191" s="1"/>
      <c r="C191" s="1"/>
      <c r="D191" s="1"/>
      <c r="E191" s="1"/>
    </row>
    <row r="192" spans="1:5">
      <c r="A192" s="4"/>
      <c r="B192" s="1"/>
      <c r="C192" s="1"/>
      <c r="D192" s="1"/>
      <c r="E192" s="1"/>
    </row>
    <row r="193" spans="1:5">
      <c r="A193" s="4"/>
      <c r="B193" s="1"/>
      <c r="C193" s="1"/>
      <c r="D193" s="1"/>
      <c r="E193" s="1"/>
    </row>
    <row r="194" spans="1:5">
      <c r="A194" s="4"/>
      <c r="B194" s="1"/>
      <c r="C194" s="1"/>
      <c r="D194" s="1"/>
      <c r="E194" s="1"/>
    </row>
    <row r="195" spans="1:5">
      <c r="A195" s="4"/>
      <c r="B195" s="1"/>
      <c r="C195" s="1"/>
      <c r="D195" s="1"/>
      <c r="E195" s="1"/>
    </row>
    <row r="196" spans="1:5">
      <c r="A196" s="4"/>
      <c r="B196" s="1"/>
      <c r="C196" s="1"/>
      <c r="D196" s="1"/>
      <c r="E196" s="1"/>
    </row>
    <row r="197" spans="1:5">
      <c r="A197" s="4"/>
      <c r="B197" s="1"/>
      <c r="C197" s="1"/>
      <c r="D197" s="1"/>
      <c r="E197" s="1"/>
    </row>
    <row r="198" spans="1:5">
      <c r="A198" s="4"/>
      <c r="B198" s="1"/>
      <c r="C198" s="1"/>
      <c r="D198" s="1"/>
      <c r="E198" s="1"/>
    </row>
    <row r="199" spans="1:5">
      <c r="A199" s="4"/>
      <c r="B199" s="1"/>
      <c r="C199" s="1"/>
      <c r="D199" s="1"/>
      <c r="E199" s="4"/>
    </row>
    <row r="200" spans="1:5">
      <c r="A200" s="4"/>
      <c r="B200" s="1"/>
      <c r="C200" s="1"/>
      <c r="D200" s="1"/>
      <c r="E200" s="1"/>
    </row>
    <row r="201" spans="1:5">
      <c r="A201" s="4"/>
      <c r="B201" s="1"/>
      <c r="C201" s="1"/>
      <c r="D201" s="1"/>
      <c r="E201" s="1"/>
    </row>
    <row r="202" spans="1:5">
      <c r="A202" s="4"/>
      <c r="B202" s="1"/>
      <c r="C202" s="1"/>
      <c r="D202" s="1"/>
      <c r="E202" s="1"/>
    </row>
    <row r="203" spans="1:5">
      <c r="A203" s="4"/>
      <c r="B203" s="1"/>
      <c r="C203" s="1"/>
      <c r="D203" s="1"/>
      <c r="E203" s="1"/>
    </row>
    <row r="204" spans="1:5">
      <c r="A204" s="4"/>
      <c r="B204" s="1"/>
      <c r="C204" s="1"/>
      <c r="D204" s="1"/>
      <c r="E204" s="1"/>
    </row>
    <row r="205" spans="1:5">
      <c r="A205" s="4"/>
      <c r="B205" s="1"/>
      <c r="C205" s="1"/>
      <c r="D205" s="1"/>
      <c r="E205" s="1"/>
    </row>
    <row r="206" spans="1:5">
      <c r="A206" s="4"/>
      <c r="B206" s="1"/>
      <c r="C206" s="1"/>
      <c r="D206" s="1"/>
      <c r="E206" s="1"/>
    </row>
    <row r="207" spans="1:5">
      <c r="A207" s="4"/>
      <c r="B207" s="1"/>
      <c r="C207" s="1"/>
      <c r="D207" s="1"/>
      <c r="E207" s="1"/>
    </row>
    <row r="208" spans="1:5">
      <c r="A208" s="4"/>
      <c r="B208" s="1"/>
      <c r="C208" s="1"/>
      <c r="D208" s="1"/>
      <c r="E208" s="1"/>
    </row>
    <row r="209" spans="1:5">
      <c r="A209" s="4"/>
      <c r="B209" s="1"/>
      <c r="C209" s="1"/>
      <c r="D209" s="1"/>
      <c r="E209" s="1"/>
    </row>
    <row r="210" spans="1:5">
      <c r="A210" s="4"/>
      <c r="B210" s="1"/>
      <c r="C210" s="1"/>
      <c r="D210" s="1"/>
      <c r="E210" s="1"/>
    </row>
    <row r="211" spans="1:5">
      <c r="A211" s="4"/>
      <c r="B211" s="1"/>
      <c r="C211" s="1"/>
      <c r="D211" s="1"/>
      <c r="E211" s="1"/>
    </row>
    <row r="212" spans="1:5">
      <c r="A212" s="4"/>
      <c r="B212" s="1"/>
      <c r="C212" s="1"/>
      <c r="D212" s="1"/>
      <c r="E212" s="1"/>
    </row>
    <row r="213" spans="1:5">
      <c r="A213" s="4"/>
      <c r="B213" s="1"/>
      <c r="C213" s="1"/>
      <c r="D213" s="1"/>
      <c r="E213" s="1"/>
    </row>
    <row r="214" spans="1:5">
      <c r="A214" s="4"/>
      <c r="B214" s="1"/>
      <c r="C214" s="1"/>
      <c r="D214" s="1"/>
      <c r="E214" s="1"/>
    </row>
    <row r="215" spans="1:5">
      <c r="A215" s="4"/>
      <c r="B215" s="1"/>
      <c r="C215" s="1"/>
      <c r="D215" s="1"/>
      <c r="E215" s="1"/>
    </row>
    <row r="216" spans="1:5">
      <c r="A216" s="4"/>
      <c r="B216" s="1"/>
      <c r="C216" s="1"/>
      <c r="D216" s="1"/>
      <c r="E216" s="1"/>
    </row>
    <row r="217" spans="1:5">
      <c r="A217" s="4"/>
      <c r="B217" s="1"/>
      <c r="C217" s="1"/>
      <c r="D217" s="1"/>
      <c r="E217" s="1"/>
    </row>
    <row r="218" spans="1:5">
      <c r="A218" s="4"/>
      <c r="B218" s="1"/>
      <c r="C218" s="1"/>
      <c r="D218" s="1"/>
      <c r="E218" s="1"/>
    </row>
    <row r="219" spans="1:5">
      <c r="A219" s="4"/>
      <c r="B219" s="1"/>
      <c r="C219" s="1"/>
      <c r="D219" s="1"/>
      <c r="E219" s="1"/>
    </row>
    <row r="220" spans="1:5">
      <c r="A220" s="4"/>
      <c r="B220" s="1"/>
      <c r="C220" s="1"/>
      <c r="D220" s="1"/>
      <c r="E220" s="1"/>
    </row>
    <row r="221" spans="1:5">
      <c r="A221" s="4"/>
      <c r="B221" s="1"/>
      <c r="C221" s="1"/>
      <c r="D221" s="1"/>
      <c r="E221" s="1"/>
    </row>
    <row r="222" spans="1:5">
      <c r="A222" s="4"/>
      <c r="B222" s="1"/>
      <c r="C222" s="1"/>
      <c r="D222" s="1"/>
      <c r="E222" s="1"/>
    </row>
    <row r="223" spans="1:5">
      <c r="A223" s="4"/>
      <c r="B223" s="1"/>
      <c r="C223" s="1"/>
      <c r="D223" s="1"/>
      <c r="E223" s="1"/>
    </row>
    <row r="224" spans="1:5">
      <c r="A224" s="4"/>
      <c r="B224" s="1"/>
      <c r="C224" s="1"/>
      <c r="D224" s="1"/>
      <c r="E224" s="1"/>
    </row>
    <row r="225" spans="1:5">
      <c r="A225" s="4"/>
      <c r="B225" s="1"/>
      <c r="C225" s="1"/>
      <c r="D225" s="1"/>
      <c r="E225" s="1"/>
    </row>
    <row r="226" spans="1:5">
      <c r="A226" s="4"/>
      <c r="B226" s="1"/>
      <c r="C226" s="1"/>
      <c r="D226" s="1"/>
      <c r="E226" s="1"/>
    </row>
    <row r="227" spans="1:5">
      <c r="A227" s="4"/>
      <c r="B227" s="1"/>
      <c r="C227" s="1"/>
      <c r="D227" s="1"/>
      <c r="E227" s="1"/>
    </row>
    <row r="228" spans="1:5">
      <c r="A228" s="4"/>
      <c r="B228" s="1"/>
      <c r="C228" s="1"/>
      <c r="D228" s="1"/>
      <c r="E228" s="1"/>
    </row>
    <row r="229" spans="1:5">
      <c r="A229" s="4"/>
      <c r="B229" s="1"/>
      <c r="C229" s="1"/>
      <c r="D229" s="1"/>
      <c r="E229" s="1"/>
    </row>
    <row r="230" spans="1:5">
      <c r="A230" s="4"/>
      <c r="B230" s="1"/>
      <c r="C230" s="1"/>
      <c r="D230" s="1"/>
      <c r="E230" s="1"/>
    </row>
    <row r="231" spans="1:5">
      <c r="A231" s="4"/>
      <c r="B231" s="1"/>
      <c r="C231" s="1"/>
      <c r="D231" s="1"/>
      <c r="E231" s="1"/>
    </row>
    <row r="232" spans="1:5">
      <c r="A232" s="4"/>
      <c r="B232" s="1"/>
      <c r="C232" s="1"/>
      <c r="D232" s="1"/>
      <c r="E232" s="1"/>
    </row>
    <row r="233" spans="1:5">
      <c r="A233" s="4"/>
      <c r="B233" s="1"/>
      <c r="C233" s="1"/>
      <c r="D233" s="1"/>
      <c r="E233" s="1"/>
    </row>
    <row r="234" spans="1:5">
      <c r="A234" s="4"/>
      <c r="B234" s="1"/>
      <c r="C234" s="1"/>
      <c r="D234" s="1"/>
      <c r="E234" s="1"/>
    </row>
    <row r="235" spans="1:5">
      <c r="A235" s="4"/>
      <c r="B235" s="1"/>
      <c r="C235" s="1"/>
      <c r="D235" s="1"/>
      <c r="E235" s="1"/>
    </row>
    <row r="236" spans="1:5">
      <c r="A236" s="4"/>
      <c r="B236" s="1"/>
      <c r="C236" s="1"/>
      <c r="D236" s="1"/>
      <c r="E236" s="1"/>
    </row>
    <row r="237" spans="1:5">
      <c r="A237" s="4"/>
      <c r="B237" s="1"/>
      <c r="C237" s="1"/>
      <c r="D237" s="1"/>
      <c r="E237" s="1"/>
    </row>
    <row r="238" spans="1:5">
      <c r="A238" s="4"/>
      <c r="B238" s="1"/>
      <c r="C238" s="1"/>
      <c r="D238" s="1"/>
      <c r="E238" s="1"/>
    </row>
    <row r="239" spans="1:5">
      <c r="A239" s="4"/>
      <c r="B239" s="1"/>
      <c r="C239" s="1"/>
      <c r="D239" s="1"/>
      <c r="E239" s="1"/>
    </row>
    <row r="240" spans="1:5">
      <c r="A240" s="4"/>
      <c r="B240" s="1"/>
      <c r="C240" s="1"/>
      <c r="D240" s="1"/>
      <c r="E240" s="1"/>
    </row>
    <row r="241" spans="1:5">
      <c r="A241" s="4"/>
      <c r="B241" s="1"/>
      <c r="C241" s="1"/>
      <c r="D241" s="1"/>
      <c r="E241" s="1"/>
    </row>
    <row r="242" spans="1:5">
      <c r="A242" s="4"/>
      <c r="B242" s="1"/>
      <c r="C242" s="1"/>
      <c r="D242" s="1"/>
      <c r="E242" s="1"/>
    </row>
    <row r="243" spans="1:5">
      <c r="A243" s="4"/>
      <c r="B243" s="1"/>
      <c r="C243" s="1"/>
      <c r="D243" s="1"/>
      <c r="E243" s="1"/>
    </row>
    <row r="244" spans="1:5">
      <c r="A244" s="4"/>
      <c r="B244" s="1"/>
      <c r="C244" s="1"/>
      <c r="D244" s="1"/>
      <c r="E244" s="1"/>
    </row>
    <row r="245" spans="1:5">
      <c r="A245" s="4"/>
      <c r="B245" s="1"/>
      <c r="C245" s="1"/>
      <c r="D245" s="1"/>
      <c r="E245" s="1"/>
    </row>
    <row r="246" spans="1:5">
      <c r="A246" s="4"/>
      <c r="B246" s="1"/>
      <c r="C246" s="1"/>
      <c r="D246" s="1"/>
      <c r="E246" s="1"/>
    </row>
    <row r="247" spans="1:5">
      <c r="A247" s="4"/>
      <c r="B247" s="1"/>
      <c r="C247" s="1"/>
      <c r="D247" s="1"/>
      <c r="E247" s="1"/>
    </row>
    <row r="248" spans="1:5">
      <c r="A248" s="4"/>
      <c r="B248" s="1"/>
      <c r="C248" s="1"/>
      <c r="D248" s="1"/>
      <c r="E248" s="1"/>
    </row>
    <row r="249" spans="1:5">
      <c r="A249" s="4"/>
      <c r="B249" s="1"/>
      <c r="C249" s="1"/>
      <c r="D249" s="1"/>
      <c r="E249" s="1"/>
    </row>
    <row r="250" spans="1:5">
      <c r="A250" s="4"/>
      <c r="B250" s="1"/>
      <c r="C250" s="1"/>
      <c r="D250" s="1"/>
      <c r="E250" s="1"/>
    </row>
    <row r="251" spans="1:5">
      <c r="A251" s="4"/>
      <c r="B251" s="1"/>
      <c r="C251" s="1"/>
      <c r="D251" s="1"/>
      <c r="E251" s="1"/>
    </row>
    <row r="252" spans="1:5">
      <c r="A252" s="4"/>
      <c r="B252" s="1"/>
      <c r="C252" s="1"/>
      <c r="D252" s="1"/>
      <c r="E252" s="1"/>
    </row>
    <row r="253" spans="1:5">
      <c r="A253" s="4"/>
      <c r="B253" s="1"/>
      <c r="C253" s="1"/>
      <c r="D253" s="1"/>
      <c r="E253" s="1"/>
    </row>
    <row r="254" spans="1:5">
      <c r="A254" s="4"/>
      <c r="B254" s="1"/>
      <c r="C254" s="1"/>
      <c r="D254" s="1"/>
      <c r="E254" s="1"/>
    </row>
    <row r="255" spans="1:5">
      <c r="A255" s="4"/>
      <c r="B255" s="1"/>
      <c r="C255" s="1"/>
      <c r="D255" s="1"/>
      <c r="E255" s="1"/>
    </row>
    <row r="256" spans="1:5">
      <c r="A256" s="4"/>
      <c r="B256" s="1"/>
      <c r="C256" s="1"/>
      <c r="D256" s="1"/>
      <c r="E256" s="1"/>
    </row>
    <row r="257" spans="1:5">
      <c r="A257" s="4"/>
      <c r="B257" s="1"/>
      <c r="C257" s="1"/>
      <c r="D257" s="1"/>
      <c r="E257" s="1"/>
    </row>
    <row r="258" spans="1:5">
      <c r="A258" s="4"/>
      <c r="B258" s="1"/>
      <c r="C258" s="1"/>
      <c r="D258" s="1"/>
      <c r="E258" s="1"/>
    </row>
    <row r="259" spans="1:5">
      <c r="A259" s="4"/>
      <c r="B259" s="1"/>
      <c r="C259" s="1"/>
      <c r="D259" s="1"/>
      <c r="E259" s="1"/>
    </row>
    <row r="260" spans="1:5">
      <c r="A260" s="4"/>
      <c r="B260" s="1"/>
      <c r="C260" s="1"/>
      <c r="D260" s="1"/>
      <c r="E260" s="1"/>
    </row>
    <row r="261" spans="1:5">
      <c r="A261" s="4"/>
      <c r="B261" s="1"/>
      <c r="C261" s="1"/>
      <c r="D261" s="1"/>
      <c r="E261" s="1"/>
    </row>
    <row r="262" spans="1:5">
      <c r="A262" s="4"/>
      <c r="B262" s="1"/>
      <c r="C262" s="1"/>
      <c r="D262" s="1"/>
      <c r="E262" s="1"/>
    </row>
    <row r="263" spans="1:5">
      <c r="A263" s="4"/>
      <c r="B263" s="1"/>
      <c r="C263" s="1"/>
      <c r="D263" s="1"/>
      <c r="E263" s="1"/>
    </row>
    <row r="264" spans="1:5">
      <c r="A264" s="4"/>
      <c r="B264" s="1"/>
      <c r="C264" s="1"/>
      <c r="D264" s="1"/>
      <c r="E264" s="1"/>
    </row>
    <row r="265" spans="1:5">
      <c r="A265" s="4"/>
      <c r="B265" s="1"/>
      <c r="C265" s="1"/>
      <c r="D265" s="1"/>
      <c r="E265" s="1"/>
    </row>
    <row r="266" spans="1:5">
      <c r="A266" s="4"/>
      <c r="B266" s="1"/>
      <c r="C266" s="1"/>
      <c r="D266" s="1"/>
      <c r="E266" s="1"/>
    </row>
    <row r="267" spans="1:5">
      <c r="A267" s="4"/>
      <c r="B267" s="1"/>
      <c r="C267" s="1"/>
      <c r="D267" s="1"/>
      <c r="E267" s="1"/>
    </row>
    <row r="268" spans="1:5">
      <c r="A268" s="4"/>
      <c r="B268" s="1"/>
      <c r="C268" s="1"/>
      <c r="D268" s="1"/>
      <c r="E268" s="1"/>
    </row>
    <row r="269" spans="1:5">
      <c r="A269" s="4"/>
      <c r="B269" s="1"/>
      <c r="C269" s="1"/>
      <c r="D269" s="1"/>
      <c r="E269" s="1"/>
    </row>
    <row r="270" spans="1:5">
      <c r="A270" s="4"/>
      <c r="B270" s="1"/>
      <c r="C270" s="1"/>
      <c r="D270" s="1"/>
      <c r="E270" s="1"/>
    </row>
    <row r="271" spans="1:5">
      <c r="A271" s="4"/>
      <c r="B271" s="1"/>
      <c r="C271" s="1"/>
      <c r="D271" s="1"/>
      <c r="E271" s="1"/>
    </row>
    <row r="272" spans="1:5">
      <c r="A272" s="4"/>
      <c r="B272" s="1"/>
      <c r="C272" s="1"/>
      <c r="D272" s="1"/>
      <c r="E272" s="1"/>
    </row>
    <row r="273" spans="1:5">
      <c r="A273" s="4"/>
      <c r="B273" s="1"/>
      <c r="C273" s="1"/>
      <c r="D273" s="1"/>
      <c r="E273" s="1"/>
    </row>
    <row r="274" spans="1:5">
      <c r="A274" s="4"/>
      <c r="B274" s="1"/>
      <c r="C274" s="1"/>
      <c r="D274" s="1"/>
      <c r="E274" s="1"/>
    </row>
    <row r="275" spans="1:5">
      <c r="A275" s="4"/>
      <c r="B275" s="1"/>
      <c r="C275" s="1"/>
      <c r="D275" s="1"/>
      <c r="E275" s="1"/>
    </row>
    <row r="276" spans="1:5">
      <c r="A276" s="4"/>
      <c r="B276" s="1"/>
      <c r="C276" s="1"/>
      <c r="D276" s="1"/>
      <c r="E276" s="1"/>
    </row>
    <row r="277" spans="1:5">
      <c r="A277" s="4"/>
      <c r="B277" s="1"/>
      <c r="C277" s="1"/>
      <c r="D277" s="1"/>
      <c r="E277" s="1"/>
    </row>
    <row r="278" spans="1:5">
      <c r="A278" s="4"/>
      <c r="B278" s="1"/>
      <c r="C278" s="1"/>
      <c r="D278" s="1"/>
      <c r="E278" s="1"/>
    </row>
    <row r="279" spans="1:5">
      <c r="A279" s="4"/>
      <c r="B279" s="1"/>
      <c r="C279" s="1"/>
      <c r="D279" s="1"/>
      <c r="E279" s="1"/>
    </row>
    <row r="280" spans="1:5">
      <c r="A280" s="4"/>
      <c r="B280" s="1"/>
      <c r="C280" s="1"/>
      <c r="D280" s="1"/>
      <c r="E280" s="1"/>
    </row>
    <row r="281" spans="1:5">
      <c r="A281" s="4"/>
      <c r="B281" s="1"/>
      <c r="C281" s="1"/>
      <c r="D281" s="1"/>
      <c r="E281" s="1"/>
    </row>
    <row r="282" spans="1:5">
      <c r="A282" s="4"/>
      <c r="B282" s="1"/>
      <c r="C282" s="1"/>
      <c r="D282" s="1"/>
      <c r="E282" s="1"/>
    </row>
    <row r="283" spans="1:5">
      <c r="A283" s="4"/>
      <c r="B283" s="1"/>
      <c r="C283" s="1"/>
      <c r="D283" s="1"/>
      <c r="E283" s="1"/>
    </row>
    <row r="284" spans="1:5">
      <c r="A284" s="4"/>
      <c r="B284" s="1"/>
      <c r="C284" s="1"/>
      <c r="D284" s="1"/>
      <c r="E284" s="1"/>
    </row>
    <row r="285" spans="1:5">
      <c r="A285" s="4"/>
      <c r="B285" s="1"/>
      <c r="C285" s="1"/>
      <c r="D285" s="1"/>
      <c r="E285" s="1"/>
    </row>
    <row r="286" spans="1:5">
      <c r="A286" s="4"/>
      <c r="B286" s="1"/>
      <c r="C286" s="1"/>
      <c r="D286" s="1"/>
      <c r="E286" s="1"/>
    </row>
    <row r="287" spans="1:5">
      <c r="A287" s="4"/>
      <c r="B287" s="1"/>
      <c r="C287" s="1"/>
      <c r="D287" s="1"/>
      <c r="E287" s="1"/>
    </row>
    <row r="288" spans="1:5">
      <c r="A288" s="4"/>
      <c r="B288" s="1"/>
      <c r="C288" s="1"/>
      <c r="D288" s="1"/>
      <c r="E288" s="1"/>
    </row>
    <row r="289" spans="1:5">
      <c r="A289" s="4"/>
      <c r="B289" s="1"/>
      <c r="C289" s="1"/>
      <c r="D289" s="1"/>
      <c r="E289" s="1"/>
    </row>
    <row r="290" spans="1:5">
      <c r="A290" s="4"/>
      <c r="B290" s="1"/>
      <c r="C290" s="1"/>
      <c r="D290" s="1"/>
      <c r="E290" s="1"/>
    </row>
    <row r="291" spans="1:5">
      <c r="A291" s="4"/>
      <c r="B291" s="1"/>
      <c r="C291" s="1"/>
      <c r="D291" s="1"/>
      <c r="E291" s="1"/>
    </row>
    <row r="292" spans="1:5">
      <c r="A292" s="4"/>
      <c r="B292" s="1"/>
      <c r="C292" s="1"/>
      <c r="D292" s="1"/>
      <c r="E292" s="1"/>
    </row>
    <row r="293" spans="1:5">
      <c r="A293" s="4"/>
      <c r="B293" s="1"/>
      <c r="C293" s="1"/>
      <c r="D293" s="1"/>
      <c r="E293" s="1"/>
    </row>
    <row r="294" spans="1:5">
      <c r="A294" s="4"/>
      <c r="B294" s="1"/>
      <c r="C294" s="1"/>
      <c r="D294" s="1"/>
      <c r="E294" s="1"/>
    </row>
    <row r="295" spans="1:5">
      <c r="A295" s="4"/>
      <c r="B295" s="1"/>
      <c r="C295" s="1"/>
      <c r="D295" s="1"/>
      <c r="E295" s="1"/>
    </row>
    <row r="296" spans="1:5">
      <c r="A296" s="4"/>
      <c r="B296" s="1"/>
      <c r="C296" s="1"/>
      <c r="D296" s="1"/>
      <c r="E296" s="1"/>
    </row>
    <row r="297" spans="1:5">
      <c r="A297" s="4"/>
      <c r="B297" s="1"/>
      <c r="C297" s="1"/>
      <c r="D297" s="1"/>
      <c r="E297" s="1"/>
    </row>
    <row r="298" spans="1:5">
      <c r="A298" s="4"/>
      <c r="B298" s="1"/>
      <c r="C298" s="1"/>
      <c r="D298" s="1"/>
      <c r="E298" s="1"/>
    </row>
    <row r="299" spans="1:5">
      <c r="A299" s="4"/>
      <c r="B299" s="1"/>
      <c r="C299" s="1"/>
      <c r="D299" s="1"/>
      <c r="E299" s="1"/>
    </row>
    <row r="300" spans="1:5">
      <c r="A300" s="4"/>
      <c r="B300" s="1"/>
      <c r="C300" s="1"/>
      <c r="D300" s="1"/>
      <c r="E300" s="1"/>
    </row>
    <row r="301" spans="1:5">
      <c r="A301" s="4"/>
      <c r="B301" s="1"/>
      <c r="C301" s="1"/>
      <c r="D301" s="1"/>
      <c r="E301" s="1"/>
    </row>
    <row r="302" spans="1:5">
      <c r="A302" s="4"/>
      <c r="B302" s="1"/>
      <c r="C302" s="1"/>
      <c r="D302" s="1"/>
      <c r="E302" s="1"/>
    </row>
    <row r="303" spans="1:5">
      <c r="A303" s="4"/>
      <c r="B303" s="1"/>
      <c r="C303" s="1"/>
      <c r="D303" s="1"/>
      <c r="E303" s="1"/>
    </row>
    <row r="304" spans="1:5">
      <c r="A304" s="4"/>
      <c r="B304" s="1"/>
      <c r="C304" s="1"/>
      <c r="D304" s="1"/>
      <c r="E304" s="1"/>
    </row>
    <row r="305" spans="1:5">
      <c r="A305" s="4"/>
      <c r="B305" s="1"/>
      <c r="C305" s="1"/>
      <c r="D305" s="1"/>
      <c r="E305" s="1"/>
    </row>
    <row r="306" spans="1:5">
      <c r="A306" s="4"/>
      <c r="B306" s="1"/>
      <c r="C306" s="1"/>
      <c r="D306" s="1"/>
      <c r="E306" s="1"/>
    </row>
    <row r="307" spans="1:5">
      <c r="A307" s="4"/>
      <c r="B307" s="1"/>
      <c r="C307" s="1"/>
      <c r="D307" s="1"/>
      <c r="E307" s="1"/>
    </row>
    <row r="308" spans="1:5">
      <c r="A308" s="4"/>
      <c r="B308" s="1"/>
      <c r="C308" s="1"/>
      <c r="D308" s="1"/>
      <c r="E308" s="1"/>
    </row>
    <row r="309" spans="1:5">
      <c r="A309" s="4"/>
      <c r="B309" s="1"/>
      <c r="C309" s="1"/>
      <c r="D309" s="1"/>
      <c r="E309" s="1"/>
    </row>
    <row r="310" spans="1:5">
      <c r="A310" s="4"/>
      <c r="B310" s="1"/>
      <c r="C310" s="1"/>
      <c r="D310" s="1"/>
      <c r="E310" s="1"/>
    </row>
    <row r="311" spans="1:5">
      <c r="A311" s="4"/>
      <c r="B311" s="1"/>
      <c r="C311" s="1"/>
      <c r="D311" s="1"/>
      <c r="E311" s="1"/>
    </row>
    <row r="312" spans="1:5">
      <c r="A312" s="4"/>
      <c r="B312" s="1"/>
      <c r="C312" s="1"/>
      <c r="D312" s="1"/>
      <c r="E312" s="1"/>
    </row>
    <row r="313" spans="1:5">
      <c r="A313" s="4"/>
      <c r="B313" s="1"/>
      <c r="C313" s="1"/>
      <c r="D313" s="1"/>
      <c r="E313" s="1"/>
    </row>
    <row r="314" spans="1:5">
      <c r="A314" s="4"/>
      <c r="B314" s="1"/>
      <c r="C314" s="1"/>
      <c r="D314" s="1"/>
      <c r="E314" s="1"/>
    </row>
    <row r="315" spans="1:5">
      <c r="A315" s="4"/>
      <c r="B315" s="1"/>
      <c r="C315" s="1"/>
      <c r="D315" s="1"/>
      <c r="E315" s="1"/>
    </row>
    <row r="316" spans="1:5">
      <c r="A316" s="4"/>
      <c r="B316" s="1"/>
      <c r="C316" s="1"/>
      <c r="D316" s="1"/>
      <c r="E316" s="1"/>
    </row>
    <row r="317" spans="1:5">
      <c r="A317" s="4"/>
      <c r="B317" s="1"/>
      <c r="C317" s="1"/>
      <c r="D317" s="1"/>
      <c r="E317" s="1"/>
    </row>
    <row r="318" spans="1:5">
      <c r="A318" s="4"/>
      <c r="B318" s="1"/>
      <c r="C318" s="1"/>
      <c r="D318" s="1"/>
      <c r="E318" s="1"/>
    </row>
    <row r="319" spans="1:5">
      <c r="A319" s="4"/>
      <c r="B319" s="1"/>
      <c r="C319" s="1"/>
      <c r="D319" s="1"/>
      <c r="E319" s="1"/>
    </row>
    <row r="320" spans="1:5">
      <c r="A320" s="4"/>
      <c r="B320" s="1"/>
      <c r="C320" s="1"/>
      <c r="D320" s="1"/>
      <c r="E320" s="1"/>
    </row>
    <row r="321" spans="1:5">
      <c r="A321" s="4"/>
      <c r="B321" s="1"/>
      <c r="C321" s="1"/>
      <c r="D321" s="1"/>
      <c r="E321" s="1"/>
    </row>
    <row r="322" spans="1:5">
      <c r="A322" s="4"/>
      <c r="B322" s="1"/>
      <c r="C322" s="1"/>
      <c r="D322" s="1"/>
      <c r="E322" s="1"/>
    </row>
    <row r="323" spans="1:5">
      <c r="A323" s="4"/>
      <c r="B323" s="1"/>
      <c r="C323" s="1"/>
      <c r="D323" s="1"/>
      <c r="E323" s="1"/>
    </row>
    <row r="324" spans="1:5">
      <c r="A324" s="4"/>
      <c r="B324" s="1"/>
      <c r="C324" s="1"/>
      <c r="D324" s="1"/>
      <c r="E324" s="1"/>
    </row>
    <row r="325" spans="1:5">
      <c r="A325" s="4"/>
      <c r="B325" s="1"/>
      <c r="C325" s="1"/>
      <c r="D325" s="1"/>
      <c r="E325" s="1"/>
    </row>
    <row r="326" spans="1:5">
      <c r="A326" s="4"/>
      <c r="B326" s="1"/>
      <c r="C326" s="1"/>
      <c r="D326" s="1"/>
      <c r="E326" s="1"/>
    </row>
    <row r="327" spans="1:5">
      <c r="A327" s="4"/>
      <c r="B327" s="1"/>
      <c r="C327" s="1"/>
      <c r="D327" s="1"/>
      <c r="E327" s="1"/>
    </row>
    <row r="328" spans="1:5">
      <c r="A328" s="4"/>
      <c r="B328" s="1"/>
      <c r="C328" s="1"/>
      <c r="D328" s="1"/>
      <c r="E328" s="1"/>
    </row>
    <row r="329" spans="1:5">
      <c r="A329" s="4"/>
      <c r="B329" s="1"/>
      <c r="C329" s="1"/>
      <c r="D329" s="1"/>
      <c r="E329" s="1"/>
    </row>
    <row r="330" spans="1:5">
      <c r="A330" s="4"/>
      <c r="B330" s="1"/>
      <c r="C330" s="1"/>
      <c r="D330" s="1"/>
      <c r="E330" s="1"/>
    </row>
    <row r="331" spans="1:5">
      <c r="A331" s="4"/>
      <c r="B331" s="1"/>
      <c r="C331" s="1"/>
      <c r="D331" s="1"/>
      <c r="E331" s="1"/>
    </row>
    <row r="332" spans="1:5">
      <c r="A332" s="4"/>
      <c r="B332" s="1"/>
      <c r="C332" s="1"/>
      <c r="D332" s="1"/>
      <c r="E332" s="1"/>
    </row>
    <row r="333" spans="1:5">
      <c r="A333" s="4"/>
      <c r="B333" s="1"/>
      <c r="C333" s="1"/>
      <c r="D333" s="1"/>
      <c r="E333" s="1"/>
    </row>
    <row r="334" spans="1:5">
      <c r="A334" s="4"/>
      <c r="B334" s="1"/>
      <c r="C334" s="1"/>
      <c r="D334" s="1"/>
      <c r="E334" s="1"/>
    </row>
    <row r="335" spans="1:5">
      <c r="A335" s="4"/>
      <c r="B335" s="1"/>
      <c r="C335" s="1"/>
      <c r="D335" s="1"/>
      <c r="E335" s="1"/>
    </row>
    <row r="336" spans="1:5">
      <c r="A336" s="4"/>
      <c r="B336" s="1"/>
      <c r="C336" s="1"/>
      <c r="D336" s="1"/>
      <c r="E336" s="1"/>
    </row>
    <row r="337" spans="1:5">
      <c r="A337" s="4"/>
      <c r="B337" s="1"/>
      <c r="C337" s="1"/>
      <c r="D337" s="1"/>
      <c r="E337" s="1"/>
    </row>
    <row r="338" spans="1:5">
      <c r="A338" s="4"/>
      <c r="B338" s="1"/>
      <c r="C338" s="1"/>
      <c r="D338" s="1"/>
      <c r="E338" s="1"/>
    </row>
    <row r="339" spans="1:5">
      <c r="A339" s="4"/>
      <c r="B339" s="1"/>
      <c r="C339" s="1"/>
      <c r="D339" s="1"/>
      <c r="E339" s="1"/>
    </row>
    <row r="340" spans="1:5">
      <c r="A340" s="4"/>
      <c r="B340" s="1"/>
      <c r="C340" s="1"/>
      <c r="D340" s="1"/>
      <c r="E340" s="1"/>
    </row>
    <row r="341" spans="1:5">
      <c r="A341" s="4"/>
      <c r="B341" s="1"/>
      <c r="C341" s="1"/>
      <c r="D341" s="1"/>
      <c r="E341" s="1"/>
    </row>
    <row r="342" spans="1:5">
      <c r="A342" s="4"/>
      <c r="B342" s="1"/>
      <c r="C342" s="1"/>
      <c r="D342" s="1"/>
      <c r="E342" s="1"/>
    </row>
    <row r="343" spans="1:5">
      <c r="A343" s="4"/>
      <c r="B343" s="1"/>
      <c r="C343" s="1"/>
      <c r="D343" s="1"/>
      <c r="E343" s="1"/>
    </row>
    <row r="344" spans="1:5">
      <c r="A344" s="4"/>
      <c r="B344" s="1"/>
      <c r="C344" s="1"/>
      <c r="D344" s="1"/>
      <c r="E344" s="1"/>
    </row>
    <row r="345" spans="1:5">
      <c r="A345" s="4"/>
      <c r="B345" s="1"/>
      <c r="C345" s="1"/>
      <c r="D345" s="1"/>
      <c r="E345" s="1"/>
    </row>
    <row r="346" spans="1:5">
      <c r="A346" s="4"/>
      <c r="B346" s="1"/>
      <c r="C346" s="1"/>
      <c r="D346" s="1"/>
      <c r="E346" s="1"/>
    </row>
    <row r="347" spans="1:5">
      <c r="A347" s="4"/>
      <c r="B347" s="1"/>
      <c r="C347" s="1"/>
      <c r="D347" s="1"/>
      <c r="E347" s="1"/>
    </row>
    <row r="348" spans="1:5">
      <c r="A348" s="4"/>
      <c r="B348" s="1"/>
      <c r="C348" s="1"/>
      <c r="D348" s="1"/>
      <c r="E348" s="1"/>
    </row>
    <row r="349" spans="1:5">
      <c r="A349" s="4"/>
      <c r="B349" s="1"/>
      <c r="C349" s="1"/>
      <c r="D349" s="1"/>
      <c r="E349" s="1"/>
    </row>
    <row r="350" spans="1:5">
      <c r="A350" s="4"/>
      <c r="B350" s="1"/>
      <c r="C350" s="1"/>
      <c r="D350" s="1"/>
      <c r="E350" s="1"/>
    </row>
    <row r="351" spans="1:5">
      <c r="A351" s="4"/>
      <c r="B351" s="1"/>
      <c r="C351" s="1"/>
      <c r="D351" s="1"/>
      <c r="E351" s="1"/>
    </row>
    <row r="352" spans="1:5">
      <c r="A352" s="4"/>
      <c r="B352" s="1"/>
      <c r="C352" s="1"/>
      <c r="D352" s="1"/>
      <c r="E352" s="1"/>
    </row>
    <row r="353" spans="1:5">
      <c r="A353" s="4"/>
      <c r="B353" s="1"/>
      <c r="C353" s="1"/>
      <c r="D353" s="1"/>
      <c r="E353" s="1"/>
    </row>
    <row r="354" spans="1:5">
      <c r="A354" s="4"/>
      <c r="B354" s="1"/>
      <c r="C354" s="1"/>
      <c r="D354" s="1"/>
      <c r="E354" s="1"/>
    </row>
    <row r="355" spans="1:5">
      <c r="A355" s="4"/>
      <c r="B355" s="1"/>
      <c r="C355" s="1"/>
      <c r="D355" s="1"/>
      <c r="E355" s="1"/>
    </row>
    <row r="356" spans="1:5">
      <c r="A356" s="4"/>
      <c r="B356" s="1"/>
      <c r="C356" s="1"/>
      <c r="D356" s="1"/>
      <c r="E356" s="1"/>
    </row>
    <row r="357" spans="1:5">
      <c r="A357" s="4"/>
      <c r="B357" s="1"/>
      <c r="C357" s="1"/>
      <c r="D357" s="1"/>
      <c r="E357" s="1"/>
    </row>
    <row r="358" spans="1:5">
      <c r="A358" s="4"/>
      <c r="B358" s="1"/>
      <c r="C358" s="1"/>
      <c r="D358" s="1"/>
      <c r="E358" s="1"/>
    </row>
    <row r="359" spans="1:5">
      <c r="A359" s="4"/>
      <c r="B359" s="1"/>
      <c r="C359" s="1"/>
      <c r="D359" s="1"/>
      <c r="E359" s="1"/>
    </row>
    <row r="360" spans="1:5">
      <c r="A360" s="4"/>
      <c r="B360" s="1"/>
      <c r="C360" s="1"/>
      <c r="D360" s="1"/>
      <c r="E360" s="1"/>
    </row>
    <row r="361" spans="1:5">
      <c r="A361" s="4"/>
      <c r="B361" s="1"/>
      <c r="C361" s="1"/>
      <c r="D361" s="1"/>
      <c r="E361" s="1"/>
    </row>
    <row r="362" spans="1:5">
      <c r="A362" s="4"/>
      <c r="B362" s="1"/>
      <c r="C362" s="1"/>
      <c r="D362" s="1"/>
      <c r="E362" s="1"/>
    </row>
    <row r="363" spans="1:5">
      <c r="A363" s="4"/>
      <c r="B363" s="1"/>
      <c r="C363" s="1"/>
      <c r="D363" s="1"/>
      <c r="E363" s="1"/>
    </row>
    <row r="364" spans="1:5">
      <c r="A364" s="4"/>
      <c r="B364" s="1"/>
      <c r="C364" s="1"/>
      <c r="D364" s="1"/>
      <c r="E364" s="1"/>
    </row>
    <row r="365" spans="1:5">
      <c r="A365" s="4"/>
      <c r="B365" s="1"/>
      <c r="C365" s="1"/>
      <c r="D365" s="1"/>
      <c r="E365" s="1"/>
    </row>
    <row r="366" spans="1:5">
      <c r="A366" s="4"/>
      <c r="B366" s="1"/>
      <c r="C366" s="1"/>
      <c r="D366" s="1"/>
      <c r="E366" s="1"/>
    </row>
    <row r="367" spans="1:5">
      <c r="A367" s="4"/>
      <c r="B367" s="1"/>
      <c r="C367" s="1"/>
      <c r="D367" s="1"/>
      <c r="E367" s="1"/>
    </row>
    <row r="368" spans="1:5">
      <c r="A368" s="4"/>
      <c r="B368" s="1"/>
      <c r="C368" s="1"/>
      <c r="D368" s="1"/>
      <c r="E368" s="1"/>
    </row>
    <row r="369" spans="1:5">
      <c r="A369" s="4"/>
      <c r="B369" s="1"/>
      <c r="C369" s="1"/>
      <c r="D369" s="1"/>
      <c r="E369" s="1"/>
    </row>
    <row r="370" spans="1:5">
      <c r="A370" s="4"/>
      <c r="B370" s="1"/>
      <c r="C370" s="1"/>
      <c r="D370" s="1"/>
      <c r="E370" s="1"/>
    </row>
    <row r="371" spans="1:5">
      <c r="A371" s="4"/>
      <c r="B371" s="1"/>
      <c r="C371" s="1"/>
      <c r="D371" s="1"/>
      <c r="E371" s="1"/>
    </row>
    <row r="372" spans="1:5">
      <c r="A372" s="4"/>
      <c r="B372" s="1"/>
      <c r="C372" s="1"/>
      <c r="D372" s="1"/>
      <c r="E372" s="1"/>
    </row>
    <row r="373" spans="1:5">
      <c r="A373" s="4"/>
      <c r="B373" s="1"/>
      <c r="C373" s="1"/>
      <c r="D373" s="1"/>
      <c r="E373" s="1"/>
    </row>
    <row r="374" spans="1:5">
      <c r="A374" s="4"/>
      <c r="B374" s="1"/>
      <c r="C374" s="1"/>
      <c r="D374" s="1"/>
      <c r="E374" s="1"/>
    </row>
    <row r="375" spans="1:5">
      <c r="A375" s="4"/>
      <c r="B375" s="1"/>
      <c r="C375" s="1"/>
      <c r="D375" s="1"/>
      <c r="E375" s="1"/>
    </row>
    <row r="376" spans="1:5">
      <c r="A376" s="4"/>
      <c r="B376" s="1"/>
      <c r="C376" s="1"/>
      <c r="D376" s="1"/>
      <c r="E376" s="1"/>
    </row>
    <row r="377" spans="1:5">
      <c r="A377" s="4"/>
      <c r="B377" s="1"/>
      <c r="C377" s="1"/>
      <c r="D377" s="1"/>
      <c r="E377" s="1"/>
    </row>
    <row r="378" spans="1:5">
      <c r="A378" s="4"/>
      <c r="B378" s="1"/>
      <c r="C378" s="1"/>
      <c r="D378" s="1"/>
      <c r="E378" s="1"/>
    </row>
    <row r="379" spans="1:5">
      <c r="A379" s="4"/>
      <c r="B379" s="1"/>
      <c r="C379" s="1"/>
      <c r="D379" s="1"/>
      <c r="E379" s="1"/>
    </row>
    <row r="380" spans="1:5">
      <c r="A380" s="4"/>
      <c r="B380" s="1"/>
      <c r="C380" s="1"/>
      <c r="D380" s="1"/>
      <c r="E380" s="1"/>
    </row>
    <row r="381" spans="1:5">
      <c r="A381" s="4"/>
      <c r="B381" s="1"/>
      <c r="C381" s="1"/>
      <c r="D381" s="1"/>
      <c r="E381" s="1"/>
    </row>
    <row r="382" spans="1:5">
      <c r="A382" s="4"/>
      <c r="B382" s="1"/>
      <c r="C382" s="1"/>
      <c r="D382" s="1"/>
      <c r="E382" s="1"/>
    </row>
    <row r="383" spans="1:5">
      <c r="A383" s="4"/>
      <c r="B383" s="1"/>
      <c r="C383" s="1"/>
      <c r="D383" s="1"/>
      <c r="E383" s="1"/>
    </row>
    <row r="384" spans="1:5">
      <c r="A384" s="4"/>
      <c r="B384" s="1"/>
      <c r="C384" s="1"/>
      <c r="D384" s="1"/>
      <c r="E384" s="1"/>
    </row>
    <row r="385" spans="1:5">
      <c r="A385" s="4"/>
      <c r="B385" s="1"/>
      <c r="C385" s="1"/>
      <c r="D385" s="1"/>
      <c r="E385" s="1"/>
    </row>
    <row r="386" spans="1:5">
      <c r="A386" s="4"/>
      <c r="B386" s="1"/>
      <c r="C386" s="1"/>
      <c r="D386" s="1"/>
      <c r="E386" s="1"/>
    </row>
    <row r="387" spans="1:5">
      <c r="A387" s="4"/>
      <c r="B387" s="1"/>
      <c r="C387" s="1"/>
      <c r="D387" s="1"/>
      <c r="E387" s="1"/>
    </row>
    <row r="388" spans="1:5">
      <c r="A388" s="4"/>
      <c r="B388" s="1"/>
      <c r="C388" s="1"/>
      <c r="D388" s="1"/>
      <c r="E388" s="1"/>
    </row>
    <row r="389" spans="1:5">
      <c r="A389" s="4"/>
      <c r="B389" s="1"/>
      <c r="C389" s="1"/>
      <c r="D389" s="1"/>
      <c r="E389" s="1"/>
    </row>
    <row r="390" spans="1:5">
      <c r="A390" s="4"/>
      <c r="B390" s="1"/>
      <c r="C390" s="1"/>
      <c r="D390" s="1"/>
      <c r="E390" s="1"/>
    </row>
    <row r="391" spans="1:5">
      <c r="A391" s="4"/>
      <c r="B391" s="1"/>
      <c r="C391" s="1"/>
      <c r="D391" s="1"/>
      <c r="E391" s="1"/>
    </row>
    <row r="392" spans="1:5">
      <c r="A392" s="4"/>
      <c r="B392" s="1"/>
      <c r="C392" s="1"/>
      <c r="D392" s="1"/>
      <c r="E392" s="1"/>
    </row>
    <row r="393" spans="1:5">
      <c r="A393" s="4"/>
      <c r="B393" s="1"/>
      <c r="C393" s="1"/>
      <c r="D393" s="1"/>
      <c r="E393" s="1"/>
    </row>
    <row r="394" spans="1:5">
      <c r="A394" s="4"/>
      <c r="B394" s="1"/>
      <c r="C394" s="1"/>
      <c r="D394" s="1"/>
      <c r="E394" s="1"/>
    </row>
    <row r="395" spans="1:5">
      <c r="A395" s="4"/>
      <c r="B395" s="1"/>
      <c r="C395" s="1"/>
      <c r="D395" s="1"/>
      <c r="E395" s="1"/>
    </row>
    <row r="396" spans="1:5">
      <c r="A396" s="4"/>
      <c r="B396" s="1"/>
      <c r="C396" s="1"/>
      <c r="D396" s="1"/>
      <c r="E396" s="1"/>
    </row>
    <row r="397" spans="1:5">
      <c r="A397" s="4"/>
      <c r="B397" s="1"/>
      <c r="C397" s="1"/>
      <c r="D397" s="1"/>
      <c r="E397" s="1"/>
    </row>
    <row r="398" spans="1:5">
      <c r="A398" s="4"/>
      <c r="B398" s="1"/>
      <c r="C398" s="1"/>
      <c r="D398" s="1"/>
      <c r="E398" s="1"/>
    </row>
    <row r="399" spans="1:5">
      <c r="A399" s="4"/>
      <c r="B399" s="1"/>
      <c r="C399" s="1"/>
      <c r="D399" s="1"/>
      <c r="E399" s="1"/>
    </row>
    <row r="400" spans="1:5">
      <c r="A400" s="4"/>
      <c r="B400" s="1"/>
      <c r="C400" s="1"/>
      <c r="D400" s="1"/>
      <c r="E400" s="1"/>
    </row>
    <row r="401" spans="1:5">
      <c r="A401" s="4"/>
      <c r="B401" s="1"/>
      <c r="C401" s="1"/>
      <c r="D401" s="1"/>
      <c r="E401" s="1"/>
    </row>
    <row r="402" spans="1:5">
      <c r="A402" s="4"/>
      <c r="B402" s="1"/>
      <c r="C402" s="1"/>
      <c r="D402" s="1"/>
      <c r="E402" s="1"/>
    </row>
    <row r="403" spans="1:5">
      <c r="A403" s="4"/>
      <c r="B403" s="1"/>
      <c r="C403" s="1"/>
      <c r="D403" s="1"/>
      <c r="E403" s="1"/>
    </row>
    <row r="404" spans="1:5">
      <c r="A404" s="4"/>
      <c r="B404" s="1"/>
      <c r="C404" s="1"/>
      <c r="D404" s="1"/>
      <c r="E404" s="1"/>
    </row>
    <row r="405" spans="1:5">
      <c r="A405" s="4"/>
      <c r="B405" s="1"/>
      <c r="C405" s="1"/>
      <c r="D405" s="1"/>
      <c r="E405" s="1"/>
    </row>
    <row r="406" spans="1:5">
      <c r="A406" s="4"/>
      <c r="B406" s="1"/>
      <c r="C406" s="1"/>
      <c r="D406" s="1"/>
      <c r="E406" s="1"/>
    </row>
    <row r="407" spans="1:5">
      <c r="A407" s="4"/>
      <c r="B407" s="1"/>
      <c r="C407" s="1"/>
      <c r="D407" s="1"/>
      <c r="E407" s="1"/>
    </row>
    <row r="408" spans="1:5">
      <c r="A408" s="4"/>
      <c r="B408" s="1"/>
      <c r="C408" s="1"/>
      <c r="D408" s="1"/>
      <c r="E408" s="1"/>
    </row>
    <row r="409" spans="1:5">
      <c r="A409" s="4"/>
      <c r="B409" s="1"/>
      <c r="C409" s="1"/>
      <c r="D409" s="1"/>
      <c r="E409" s="1"/>
    </row>
    <row r="410" spans="1:5">
      <c r="A410" s="4"/>
      <c r="B410" s="1"/>
      <c r="C410" s="1"/>
      <c r="D410" s="1"/>
      <c r="E410" s="1"/>
    </row>
    <row r="411" spans="1:5">
      <c r="A411" s="4"/>
      <c r="B411" s="1"/>
      <c r="C411" s="1"/>
      <c r="D411" s="1"/>
      <c r="E411" s="1"/>
    </row>
    <row r="412" spans="1:5">
      <c r="A412" s="4"/>
      <c r="B412" s="1"/>
      <c r="C412" s="1"/>
      <c r="D412" s="1"/>
      <c r="E412" s="1"/>
    </row>
    <row r="413" spans="1:5">
      <c r="A413" s="4"/>
      <c r="B413" s="1"/>
      <c r="C413" s="1"/>
      <c r="D413" s="1"/>
      <c r="E413" s="1"/>
    </row>
    <row r="414" spans="1:5">
      <c r="A414" s="4"/>
      <c r="B414" s="1"/>
      <c r="C414" s="1"/>
      <c r="D414" s="1"/>
      <c r="E414" s="1"/>
    </row>
    <row r="415" spans="1:5">
      <c r="A415" s="4"/>
      <c r="B415" s="1"/>
      <c r="C415" s="1"/>
      <c r="D415" s="1"/>
      <c r="E415" s="1"/>
    </row>
    <row r="416" spans="1:5">
      <c r="A416" s="4"/>
      <c r="B416" s="1"/>
      <c r="C416" s="1"/>
      <c r="D416" s="1"/>
      <c r="E416" s="1"/>
    </row>
    <row r="417" spans="1:5">
      <c r="A417" s="4"/>
      <c r="B417" s="1"/>
      <c r="C417" s="1"/>
      <c r="D417" s="1"/>
      <c r="E417" s="1"/>
    </row>
    <row r="418" spans="1:5">
      <c r="A418" s="4"/>
      <c r="B418" s="1"/>
      <c r="C418" s="1"/>
      <c r="D418" s="1"/>
      <c r="E418" s="1"/>
    </row>
    <row r="419" spans="1:5">
      <c r="A419" s="4"/>
      <c r="B419" s="1"/>
      <c r="C419" s="1"/>
      <c r="D419" s="1"/>
      <c r="E419" s="1"/>
    </row>
    <row r="420" spans="1:5">
      <c r="A420" s="4"/>
      <c r="B420" s="1"/>
      <c r="C420" s="1"/>
      <c r="D420" s="1"/>
      <c r="E420" s="1"/>
    </row>
    <row r="421" spans="1:5">
      <c r="A421" s="4"/>
      <c r="B421" s="1"/>
      <c r="C421" s="1"/>
      <c r="D421" s="1"/>
      <c r="E421" s="1"/>
    </row>
    <row r="422" spans="1:5">
      <c r="A422" s="4"/>
      <c r="B422" s="1"/>
      <c r="C422" s="1"/>
      <c r="D422" s="1"/>
      <c r="E422" s="1"/>
    </row>
    <row r="423" spans="1:5">
      <c r="A423" s="4"/>
      <c r="B423" s="1"/>
      <c r="C423" s="1"/>
      <c r="D423" s="1"/>
      <c r="E423" s="1"/>
    </row>
    <row r="424" spans="1:5">
      <c r="A424" s="4"/>
      <c r="B424" s="1"/>
      <c r="C424" s="1"/>
      <c r="D424" s="1"/>
      <c r="E424" s="1"/>
    </row>
    <row r="425" spans="1:5">
      <c r="A425" s="4"/>
      <c r="B425" s="1"/>
      <c r="C425" s="1"/>
      <c r="D425" s="1"/>
      <c r="E425" s="1"/>
    </row>
    <row r="426" spans="1:5">
      <c r="A426" s="4"/>
      <c r="B426" s="1"/>
      <c r="C426" s="1"/>
      <c r="D426" s="1"/>
      <c r="E426" s="1"/>
    </row>
    <row r="427" spans="1:5">
      <c r="A427" s="4"/>
      <c r="B427" s="1"/>
      <c r="C427" s="1"/>
      <c r="D427" s="1"/>
      <c r="E427" s="1"/>
    </row>
    <row r="428" spans="1:5">
      <c r="A428" s="4"/>
      <c r="B428" s="1"/>
      <c r="C428" s="1"/>
      <c r="D428" s="1"/>
      <c r="E428" s="1"/>
    </row>
    <row r="429" spans="1:5">
      <c r="A429" s="4"/>
      <c r="B429" s="1"/>
      <c r="C429" s="1"/>
      <c r="D429" s="1"/>
      <c r="E429" s="1"/>
    </row>
    <row r="430" spans="1:5">
      <c r="A430" s="4"/>
      <c r="B430" s="1"/>
      <c r="C430" s="1"/>
      <c r="D430" s="1"/>
      <c r="E430" s="1"/>
    </row>
    <row r="431" spans="1:5">
      <c r="A431" s="4"/>
      <c r="B431" s="1"/>
      <c r="C431" s="1"/>
      <c r="D431" s="1"/>
      <c r="E431" s="1"/>
    </row>
    <row r="432" spans="1:5">
      <c r="A432" s="4"/>
      <c r="B432" s="1"/>
      <c r="C432" s="1"/>
      <c r="D432" s="1"/>
      <c r="E432" s="1"/>
    </row>
    <row r="433" spans="1:5">
      <c r="A433" s="4"/>
      <c r="B433" s="1"/>
      <c r="C433" s="1"/>
      <c r="D433" s="1"/>
      <c r="E433" s="1"/>
    </row>
    <row r="434" spans="1:5">
      <c r="A434" s="4"/>
      <c r="B434" s="1"/>
      <c r="C434" s="1"/>
      <c r="D434" s="1"/>
      <c r="E434" s="1"/>
    </row>
    <row r="435" spans="1:5">
      <c r="A435" s="4"/>
      <c r="B435" s="1"/>
      <c r="C435" s="1"/>
      <c r="D435" s="1"/>
      <c r="E435" s="1"/>
    </row>
    <row r="436" spans="1:5">
      <c r="A436" s="4"/>
      <c r="B436" s="1"/>
      <c r="C436" s="1"/>
      <c r="D436" s="1"/>
      <c r="E436" s="1"/>
    </row>
    <row r="437" spans="1:5">
      <c r="A437" s="4"/>
      <c r="B437" s="1"/>
      <c r="C437" s="1"/>
      <c r="D437" s="1"/>
      <c r="E437" s="1"/>
    </row>
    <row r="438" spans="1:5">
      <c r="A438" s="4"/>
      <c r="B438" s="1"/>
      <c r="C438" s="1"/>
      <c r="D438" s="1"/>
      <c r="E438" s="1"/>
    </row>
    <row r="439" spans="1:5">
      <c r="A439" s="4"/>
      <c r="B439" s="1"/>
      <c r="C439" s="1"/>
      <c r="D439" s="1"/>
      <c r="E439" s="1"/>
    </row>
    <row r="440" spans="1:5">
      <c r="A440" s="4"/>
      <c r="B440" s="1"/>
      <c r="C440" s="1"/>
      <c r="D440" s="1"/>
      <c r="E440" s="1"/>
    </row>
    <row r="441" spans="1:5">
      <c r="A441" s="4"/>
      <c r="B441" s="1"/>
      <c r="C441" s="1"/>
      <c r="D441" s="1"/>
      <c r="E441" s="1"/>
    </row>
    <row r="442" spans="1:5">
      <c r="A442" s="4"/>
      <c r="B442" s="1"/>
      <c r="C442" s="1"/>
      <c r="D442" s="1"/>
      <c r="E442" s="1"/>
    </row>
    <row r="443" spans="1:5">
      <c r="A443" s="4"/>
      <c r="B443" s="1"/>
      <c r="C443" s="1"/>
      <c r="D443" s="1"/>
      <c r="E443" s="1"/>
    </row>
    <row r="444" spans="1:5">
      <c r="A444" s="4"/>
      <c r="B444" s="1"/>
      <c r="C444" s="1"/>
      <c r="D444" s="1"/>
      <c r="E444" s="1"/>
    </row>
    <row r="445" spans="1:5">
      <c r="A445" s="4"/>
      <c r="B445" s="1"/>
      <c r="C445" s="1"/>
      <c r="D445" s="1"/>
      <c r="E445" s="1"/>
    </row>
    <row r="446" spans="1:5">
      <c r="A446" s="4"/>
      <c r="B446" s="1"/>
      <c r="C446" s="1"/>
      <c r="D446" s="1"/>
      <c r="E446" s="1"/>
    </row>
    <row r="447" spans="1:5">
      <c r="A447" s="4"/>
      <c r="B447" s="1"/>
      <c r="C447" s="1"/>
      <c r="D447" s="1"/>
      <c r="E447" s="1"/>
    </row>
    <row r="448" spans="1:5">
      <c r="A448" s="4"/>
      <c r="B448" s="1"/>
      <c r="C448" s="1"/>
      <c r="D448" s="1"/>
      <c r="E448" s="1"/>
    </row>
    <row r="449" spans="1:5">
      <c r="A449" s="4"/>
      <c r="B449" s="1"/>
      <c r="C449" s="1"/>
      <c r="D449" s="1"/>
      <c r="E449" s="1"/>
    </row>
    <row r="450" spans="1:5">
      <c r="A450" s="4"/>
      <c r="B450" s="1"/>
      <c r="C450" s="1"/>
      <c r="D450" s="1"/>
      <c r="E450" s="1"/>
    </row>
    <row r="451" spans="1:5">
      <c r="A451" s="4"/>
      <c r="B451" s="1"/>
      <c r="C451" s="1"/>
      <c r="D451" s="1"/>
      <c r="E451" s="1"/>
    </row>
    <row r="452" spans="1:5">
      <c r="A452" s="4"/>
      <c r="B452" s="1"/>
      <c r="C452" s="1"/>
      <c r="D452" s="1"/>
      <c r="E452" s="1"/>
    </row>
    <row r="453" spans="1:5">
      <c r="A453" s="4"/>
      <c r="B453" s="1"/>
      <c r="C453" s="1"/>
      <c r="D453" s="1"/>
      <c r="E453" s="1"/>
    </row>
    <row r="454" spans="1:5">
      <c r="A454" s="4"/>
      <c r="B454" s="1"/>
      <c r="C454" s="1"/>
      <c r="D454" s="1"/>
      <c r="E454" s="1"/>
    </row>
    <row r="455" spans="1:5">
      <c r="A455" s="4"/>
      <c r="B455" s="1"/>
      <c r="C455" s="1"/>
      <c r="D455" s="1"/>
      <c r="E455" s="1"/>
    </row>
    <row r="456" spans="1:5">
      <c r="A456" s="4"/>
      <c r="B456" s="1"/>
      <c r="C456" s="1"/>
      <c r="D456" s="1"/>
      <c r="E456" s="1"/>
    </row>
    <row r="457" spans="1:5">
      <c r="A457" s="4"/>
      <c r="B457" s="1"/>
      <c r="C457" s="1"/>
      <c r="D457" s="1"/>
      <c r="E457" s="1"/>
    </row>
    <row r="458" spans="1:5">
      <c r="A458" s="4"/>
      <c r="B458" s="1"/>
      <c r="C458" s="1"/>
      <c r="D458" s="1"/>
      <c r="E458" s="1"/>
    </row>
    <row r="459" spans="1:5">
      <c r="A459" s="4"/>
      <c r="B459" s="1"/>
      <c r="C459" s="1"/>
      <c r="D459" s="1"/>
      <c r="E459" s="1"/>
    </row>
    <row r="460" spans="1:5">
      <c r="A460" s="4"/>
      <c r="B460" s="1"/>
      <c r="C460" s="1"/>
      <c r="D460" s="1"/>
      <c r="E460" s="1"/>
    </row>
    <row r="461" spans="1:5">
      <c r="A461" s="4"/>
      <c r="B461" s="1"/>
      <c r="C461" s="1"/>
      <c r="D461" s="1"/>
      <c r="E461" s="1"/>
    </row>
    <row r="462" spans="1:5">
      <c r="A462" s="4"/>
      <c r="B462" s="1"/>
      <c r="C462" s="1"/>
      <c r="D462" s="1"/>
      <c r="E462" s="1"/>
    </row>
    <row r="463" spans="1:5">
      <c r="A463" s="4"/>
      <c r="B463" s="1"/>
      <c r="C463" s="1"/>
      <c r="D463" s="1"/>
      <c r="E463" s="1"/>
    </row>
    <row r="464" spans="1:5">
      <c r="A464" s="4"/>
      <c r="B464" s="1"/>
      <c r="C464" s="1"/>
      <c r="D464" s="1"/>
      <c r="E464" s="1"/>
    </row>
    <row r="465" spans="1:5">
      <c r="A465" s="4"/>
      <c r="B465" s="1"/>
      <c r="C465" s="1"/>
      <c r="D465" s="1"/>
      <c r="E465" s="1"/>
    </row>
    <row r="466" spans="1:5">
      <c r="A466" s="4"/>
      <c r="B466" s="1"/>
      <c r="C466" s="1"/>
      <c r="D466" s="1"/>
      <c r="E466" s="1"/>
    </row>
    <row r="467" spans="1:5">
      <c r="A467" s="4"/>
      <c r="B467" s="1"/>
      <c r="C467" s="1"/>
      <c r="D467" s="1"/>
      <c r="E467" s="1"/>
    </row>
    <row r="468" spans="1:5">
      <c r="A468" s="4"/>
      <c r="B468" s="1"/>
      <c r="C468" s="1"/>
      <c r="D468" s="1"/>
      <c r="E468" s="1"/>
    </row>
    <row r="469" spans="1:5">
      <c r="A469" s="4"/>
      <c r="B469" s="1"/>
      <c r="C469" s="1"/>
      <c r="D469" s="1"/>
      <c r="E469" s="1"/>
    </row>
    <row r="470" spans="1:5">
      <c r="A470" s="4"/>
      <c r="B470" s="1"/>
      <c r="C470" s="1"/>
      <c r="D470" s="1"/>
      <c r="E470" s="1"/>
    </row>
    <row r="471" spans="1:5">
      <c r="A471" s="4"/>
      <c r="B471" s="1"/>
      <c r="C471" s="1"/>
      <c r="D471" s="1"/>
      <c r="E471" s="1"/>
    </row>
    <row r="472" spans="1:5">
      <c r="A472" s="4"/>
      <c r="B472" s="1"/>
      <c r="C472" s="1"/>
      <c r="D472" s="1"/>
      <c r="E472" s="1"/>
    </row>
    <row r="473" spans="1:5">
      <c r="A473" s="4"/>
      <c r="B473" s="1"/>
      <c r="C473" s="1"/>
      <c r="D473" s="1"/>
      <c r="E473" s="1"/>
    </row>
    <row r="474" spans="1:5">
      <c r="A474" s="4"/>
      <c r="B474" s="1"/>
      <c r="C474" s="1"/>
      <c r="D474" s="1"/>
      <c r="E474" s="1"/>
    </row>
    <row r="475" spans="1:5">
      <c r="A475" s="4"/>
      <c r="B475" s="1"/>
      <c r="C475" s="1"/>
      <c r="D475" s="1"/>
      <c r="E475" s="1"/>
    </row>
    <row r="476" spans="1:5">
      <c r="A476" s="4"/>
      <c r="B476" s="1"/>
      <c r="C476" s="1"/>
      <c r="D476" s="1"/>
      <c r="E476" s="1"/>
    </row>
    <row r="477" spans="1:5">
      <c r="A477" s="4"/>
      <c r="B477" s="1"/>
      <c r="C477" s="1"/>
      <c r="D477" s="1"/>
      <c r="E477" s="1"/>
    </row>
    <row r="478" spans="1:5">
      <c r="A478" s="4"/>
      <c r="B478" s="1"/>
      <c r="C478" s="1"/>
      <c r="D478" s="1"/>
      <c r="E478" s="1"/>
    </row>
    <row r="479" spans="1:5">
      <c r="A479" s="4"/>
      <c r="B479" s="1"/>
      <c r="C479" s="1"/>
      <c r="D479" s="1"/>
      <c r="E479" s="1"/>
    </row>
    <row r="480" spans="1:5">
      <c r="A480" s="4"/>
      <c r="B480" s="1"/>
      <c r="C480" s="1"/>
      <c r="D480" s="1"/>
      <c r="E480" s="1"/>
    </row>
    <row r="481" spans="1:5">
      <c r="A481" s="4"/>
      <c r="B481" s="1"/>
      <c r="C481" s="1"/>
      <c r="D481" s="1"/>
      <c r="E481" s="1"/>
    </row>
    <row r="482" spans="1:5">
      <c r="A482" s="4"/>
      <c r="B482" s="1"/>
      <c r="C482" s="1"/>
      <c r="D482" s="1"/>
      <c r="E482" s="1"/>
    </row>
    <row r="483" spans="1:5">
      <c r="A483" s="4"/>
      <c r="B483" s="1"/>
      <c r="C483" s="1"/>
      <c r="D483" s="1"/>
      <c r="E483" s="1"/>
    </row>
    <row r="484" spans="1:5">
      <c r="A484" s="4"/>
      <c r="B484" s="1"/>
      <c r="C484" s="1"/>
      <c r="D484" s="1"/>
      <c r="E484" s="1"/>
    </row>
    <row r="485" spans="1:5">
      <c r="A485" s="4"/>
      <c r="B485" s="1"/>
      <c r="C485" s="1"/>
      <c r="D485" s="1"/>
      <c r="E485" s="1"/>
    </row>
    <row r="486" spans="1:5">
      <c r="A486" s="4"/>
      <c r="B486" s="1"/>
      <c r="C486" s="1"/>
      <c r="D486" s="1"/>
      <c r="E486" s="1"/>
    </row>
    <row r="487" spans="1:5">
      <c r="A487" s="4"/>
      <c r="B487" s="1"/>
      <c r="C487" s="1"/>
      <c r="D487" s="1"/>
      <c r="E487" s="1"/>
    </row>
    <row r="488" spans="1:5">
      <c r="A488" s="4"/>
      <c r="B488" s="1"/>
      <c r="C488" s="1"/>
      <c r="D488" s="1"/>
      <c r="E488" s="1"/>
    </row>
    <row r="489" spans="1:5">
      <c r="A489" s="4"/>
      <c r="B489" s="1"/>
      <c r="C489" s="1"/>
      <c r="D489" s="1"/>
      <c r="E489" s="1"/>
    </row>
    <row r="490" spans="1:5">
      <c r="A490" s="4"/>
      <c r="B490" s="1"/>
      <c r="C490" s="1"/>
      <c r="D490" s="1"/>
      <c r="E490" s="1"/>
    </row>
    <row r="491" spans="1:5">
      <c r="A491" s="4"/>
      <c r="B491" s="1"/>
      <c r="C491" s="1"/>
      <c r="D491" s="1"/>
      <c r="E491" s="1"/>
    </row>
    <row r="492" spans="1:5">
      <c r="A492" s="4"/>
      <c r="B492" s="1"/>
      <c r="C492" s="1"/>
      <c r="D492" s="1"/>
      <c r="E492" s="1"/>
    </row>
    <row r="493" spans="1:5">
      <c r="A493" s="4"/>
      <c r="B493" s="1"/>
      <c r="C493" s="1"/>
      <c r="D493" s="1"/>
      <c r="E493" s="1"/>
    </row>
    <row r="494" spans="1:5">
      <c r="A494" s="4"/>
      <c r="B494" s="1"/>
      <c r="C494" s="1"/>
      <c r="D494" s="1"/>
      <c r="E494" s="1"/>
    </row>
    <row r="495" spans="1:5">
      <c r="A495" s="4"/>
      <c r="B495" s="1"/>
      <c r="C495" s="1"/>
      <c r="D495" s="1"/>
      <c r="E495" s="1"/>
    </row>
    <row r="496" spans="1:5">
      <c r="A496" s="4"/>
      <c r="B496" s="1"/>
      <c r="C496" s="1"/>
      <c r="D496" s="1"/>
      <c r="E496" s="1"/>
    </row>
    <row r="497" spans="1:5">
      <c r="A497" s="4"/>
      <c r="B497" s="1"/>
      <c r="C497" s="1"/>
      <c r="D497" s="1"/>
      <c r="E497" s="1"/>
    </row>
    <row r="498" spans="1:5">
      <c r="A498" s="4"/>
      <c r="B498" s="1"/>
      <c r="C498" s="1"/>
      <c r="D498" s="1"/>
      <c r="E498" s="1"/>
    </row>
    <row r="499" spans="1:5">
      <c r="A499" s="4"/>
      <c r="B499" s="1"/>
      <c r="C499" s="1"/>
      <c r="D499" s="1"/>
      <c r="E499" s="1"/>
    </row>
    <row r="500" spans="1:5">
      <c r="A500" s="4"/>
      <c r="B500" s="1"/>
      <c r="C500" s="1"/>
      <c r="D500" s="1"/>
      <c r="E500" s="1"/>
    </row>
    <row r="501" spans="1:5">
      <c r="A501" s="4"/>
      <c r="B501" s="1"/>
      <c r="C501" s="1"/>
      <c r="D501" s="1"/>
      <c r="E501" s="1"/>
    </row>
    <row r="502" spans="1:5">
      <c r="A502" s="4"/>
      <c r="B502" s="1"/>
      <c r="C502" s="1"/>
      <c r="D502" s="1"/>
      <c r="E502" s="1"/>
    </row>
    <row r="503" spans="1:5">
      <c r="A503" s="4"/>
      <c r="B503" s="1"/>
      <c r="C503" s="1"/>
      <c r="D503" s="1"/>
      <c r="E503" s="1"/>
    </row>
    <row r="504" spans="1:5">
      <c r="A504" s="4"/>
      <c r="B504" s="1"/>
      <c r="C504" s="1"/>
      <c r="D504" s="1"/>
      <c r="E504" s="1"/>
    </row>
    <row r="505" spans="1:5">
      <c r="A505" s="4"/>
      <c r="B505" s="1"/>
      <c r="C505" s="1"/>
      <c r="D505" s="1"/>
      <c r="E505" s="1"/>
    </row>
    <row r="506" spans="1:5">
      <c r="A506" s="4"/>
      <c r="B506" s="1"/>
      <c r="C506" s="1"/>
      <c r="D506" s="1"/>
      <c r="E506" s="1"/>
    </row>
    <row r="507" spans="1:5">
      <c r="A507" s="4"/>
      <c r="B507" s="1"/>
      <c r="C507" s="1"/>
      <c r="D507" s="1"/>
      <c r="E507" s="1"/>
    </row>
  </sheetData>
  <mergeCells count="24">
    <mergeCell ref="D8:E8"/>
    <mergeCell ref="D15:E16"/>
    <mergeCell ref="A74:B74"/>
    <mergeCell ref="A7:E7"/>
    <mergeCell ref="A18:B18"/>
    <mergeCell ref="A26:B26"/>
    <mergeCell ref="A51:B51"/>
    <mergeCell ref="A59:B59"/>
    <mergeCell ref="A66:B66"/>
    <mergeCell ref="A37:B37"/>
    <mergeCell ref="D66:E70"/>
    <mergeCell ref="D71:E71"/>
    <mergeCell ref="A9:B9"/>
    <mergeCell ref="D9:E14"/>
    <mergeCell ref="D55:E57"/>
    <mergeCell ref="D59:E61"/>
    <mergeCell ref="D62:E64"/>
    <mergeCell ref="D37:E46"/>
    <mergeCell ref="D47:E49"/>
    <mergeCell ref="D51:E54"/>
    <mergeCell ref="D18:E22"/>
    <mergeCell ref="D24:E24"/>
    <mergeCell ref="D26:E30"/>
    <mergeCell ref="D32:E35"/>
  </mergeCells>
  <phoneticPr fontId="1" type="noConversion"/>
  <hyperlinks>
    <hyperlink ref="B4" r:id="rId1"/>
  </hyperlinks>
  <pageMargins left="0.25" right="0.25" top="0.25" bottom="0.25" header="0.5" footer="0.5"/>
  <drawing r:id="rId2"/>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7"/>
  <sheetViews>
    <sheetView workbookViewId="0">
      <selection activeCell="C22" sqref="C22"/>
    </sheetView>
  </sheetViews>
  <sheetFormatPr defaultColWidth="11" defaultRowHeight="12.75"/>
  <cols>
    <col min="1" max="1" width="21.125" customWidth="1"/>
  </cols>
  <sheetData>
    <row r="1" spans="1:8" ht="15">
      <c r="A1" s="199" t="s">
        <v>20</v>
      </c>
      <c r="B1" s="199" t="s">
        <v>12</v>
      </c>
      <c r="C1" s="199" t="s">
        <v>13</v>
      </c>
      <c r="D1" s="199" t="s">
        <v>14</v>
      </c>
      <c r="E1" s="199" t="s">
        <v>15</v>
      </c>
      <c r="F1" s="151" t="s">
        <v>16</v>
      </c>
      <c r="G1" s="151" t="s">
        <v>16</v>
      </c>
      <c r="H1" s="199" t="s">
        <v>54</v>
      </c>
    </row>
    <row r="2" spans="1:8" ht="15.75" thickBot="1">
      <c r="A2" s="200"/>
      <c r="B2" s="200"/>
      <c r="C2" s="200"/>
      <c r="D2" s="200"/>
      <c r="E2" s="200"/>
      <c r="F2" s="152" t="s">
        <v>17</v>
      </c>
      <c r="G2" s="152" t="s">
        <v>53</v>
      </c>
      <c r="H2" s="200"/>
    </row>
    <row r="3" spans="1:8" ht="45.75" thickBot="1">
      <c r="A3" s="153" t="s">
        <v>38</v>
      </c>
      <c r="B3" s="154" t="s">
        <v>39</v>
      </c>
      <c r="C3" s="154" t="s">
        <v>39</v>
      </c>
      <c r="D3" s="154" t="s">
        <v>39</v>
      </c>
      <c r="E3" s="154" t="s">
        <v>39</v>
      </c>
      <c r="F3" s="154" t="s">
        <v>39</v>
      </c>
      <c r="G3" s="154"/>
      <c r="H3" s="154" t="s">
        <v>39</v>
      </c>
    </row>
    <row r="4" spans="1:8" ht="30.75" thickBot="1">
      <c r="A4" s="153" t="s">
        <v>40</v>
      </c>
      <c r="B4" s="154" t="s">
        <v>39</v>
      </c>
      <c r="C4" s="154" t="s">
        <v>39</v>
      </c>
      <c r="D4" s="154"/>
      <c r="E4" s="154"/>
      <c r="F4" s="154"/>
      <c r="G4" s="154"/>
      <c r="H4" s="154" t="s">
        <v>39</v>
      </c>
    </row>
    <row r="5" spans="1:8" ht="30.75" thickBot="1">
      <c r="A5" s="153" t="s">
        <v>41</v>
      </c>
      <c r="B5" s="154" t="s">
        <v>39</v>
      </c>
      <c r="C5" s="154" t="s">
        <v>39</v>
      </c>
      <c r="D5" s="154" t="s">
        <v>39</v>
      </c>
      <c r="E5" s="154" t="s">
        <v>39</v>
      </c>
      <c r="F5" s="154" t="s">
        <v>39</v>
      </c>
      <c r="G5" s="154" t="s">
        <v>39</v>
      </c>
      <c r="H5" s="154" t="s">
        <v>39</v>
      </c>
    </row>
    <row r="6" spans="1:8" ht="30.75" thickBot="1">
      <c r="A6" s="153" t="s">
        <v>42</v>
      </c>
      <c r="B6" s="154" t="s">
        <v>39</v>
      </c>
      <c r="C6" s="154" t="s">
        <v>39</v>
      </c>
      <c r="D6" s="154" t="s">
        <v>39</v>
      </c>
      <c r="E6" s="154" t="s">
        <v>39</v>
      </c>
      <c r="F6" s="154" t="s">
        <v>39</v>
      </c>
      <c r="G6" s="154" t="s">
        <v>39</v>
      </c>
      <c r="H6" s="154" t="s">
        <v>39</v>
      </c>
    </row>
    <row r="7" spans="1:8" ht="30.75" thickBot="1">
      <c r="A7" s="153" t="s">
        <v>43</v>
      </c>
      <c r="B7" s="154" t="s">
        <v>39</v>
      </c>
      <c r="C7" s="154" t="s">
        <v>39</v>
      </c>
      <c r="D7" s="154"/>
      <c r="E7" s="154"/>
      <c r="F7" s="154" t="s">
        <v>39</v>
      </c>
      <c r="G7" s="154" t="s">
        <v>39</v>
      </c>
      <c r="H7" s="154" t="s">
        <v>39</v>
      </c>
    </row>
    <row r="8" spans="1:8" ht="30.75" thickBot="1">
      <c r="A8" s="153" t="s">
        <v>44</v>
      </c>
      <c r="B8" s="154" t="s">
        <v>39</v>
      </c>
      <c r="C8" s="154" t="s">
        <v>39</v>
      </c>
      <c r="D8" s="154"/>
      <c r="E8" s="154"/>
      <c r="F8" s="154"/>
      <c r="G8" s="154"/>
      <c r="H8" s="154"/>
    </row>
    <row r="9" spans="1:8" ht="30.75" thickBot="1">
      <c r="A9" s="153" t="s">
        <v>45</v>
      </c>
      <c r="B9" s="154" t="s">
        <v>39</v>
      </c>
      <c r="C9" s="154" t="s">
        <v>39</v>
      </c>
      <c r="D9" s="154" t="s">
        <v>39</v>
      </c>
      <c r="E9" s="154" t="s">
        <v>39</v>
      </c>
      <c r="F9" s="154" t="s">
        <v>39</v>
      </c>
      <c r="G9" s="154" t="s">
        <v>39</v>
      </c>
      <c r="H9" s="154" t="s">
        <v>39</v>
      </c>
    </row>
    <row r="10" spans="1:8" ht="30.75" thickBot="1">
      <c r="A10" s="153" t="s">
        <v>46</v>
      </c>
      <c r="B10" s="154" t="s">
        <v>39</v>
      </c>
      <c r="C10" s="154" t="s">
        <v>39</v>
      </c>
      <c r="D10" s="154" t="s">
        <v>39</v>
      </c>
      <c r="E10" s="154" t="s">
        <v>39</v>
      </c>
      <c r="F10" s="154" t="s">
        <v>39</v>
      </c>
      <c r="G10" s="154" t="s">
        <v>39</v>
      </c>
      <c r="H10" s="154" t="s">
        <v>39</v>
      </c>
    </row>
    <row r="11" spans="1:8" ht="45.75" thickBot="1">
      <c r="A11" s="153" t="s">
        <v>47</v>
      </c>
      <c r="B11" s="154" t="s">
        <v>39</v>
      </c>
      <c r="C11" s="154" t="s">
        <v>39</v>
      </c>
      <c r="D11" s="154" t="s">
        <v>39</v>
      </c>
      <c r="E11" s="154" t="s">
        <v>39</v>
      </c>
      <c r="F11" s="154" t="s">
        <v>39</v>
      </c>
      <c r="G11" s="154" t="s">
        <v>39</v>
      </c>
      <c r="H11" s="154" t="s">
        <v>39</v>
      </c>
    </row>
    <row r="12" spans="1:8" ht="30.75" thickBot="1">
      <c r="A12" s="153" t="s">
        <v>48</v>
      </c>
      <c r="B12" s="154"/>
      <c r="C12" s="154"/>
      <c r="D12" s="154" t="s">
        <v>39</v>
      </c>
      <c r="E12" s="154" t="s">
        <v>39</v>
      </c>
      <c r="F12" s="154"/>
      <c r="G12" s="154"/>
      <c r="H12" s="154" t="s">
        <v>39</v>
      </c>
    </row>
    <row r="13" spans="1:8" ht="30.75" thickBot="1">
      <c r="A13" s="153" t="s">
        <v>49</v>
      </c>
      <c r="B13" s="154"/>
      <c r="C13" s="154" t="s">
        <v>39</v>
      </c>
      <c r="D13" s="154" t="s">
        <v>39</v>
      </c>
      <c r="E13" s="154" t="s">
        <v>39</v>
      </c>
      <c r="F13" s="154"/>
      <c r="G13" s="154"/>
      <c r="H13" s="154" t="s">
        <v>39</v>
      </c>
    </row>
    <row r="14" spans="1:8" ht="30.75" thickBot="1">
      <c r="A14" s="153" t="s">
        <v>50</v>
      </c>
      <c r="B14" s="154"/>
      <c r="C14" s="154" t="s">
        <v>39</v>
      </c>
      <c r="D14" s="154" t="s">
        <v>39</v>
      </c>
      <c r="E14" s="154" t="s">
        <v>39</v>
      </c>
      <c r="F14" s="154"/>
      <c r="G14" s="154"/>
      <c r="H14" s="154" t="s">
        <v>39</v>
      </c>
    </row>
    <row r="15" spans="1:8" ht="15.75" thickBot="1">
      <c r="A15" s="153" t="s">
        <v>51</v>
      </c>
      <c r="B15" s="154" t="s">
        <v>39</v>
      </c>
      <c r="C15" s="154" t="s">
        <v>39</v>
      </c>
      <c r="D15" s="154" t="s">
        <v>39</v>
      </c>
      <c r="E15" s="154" t="s">
        <v>39</v>
      </c>
      <c r="F15" s="154"/>
      <c r="G15" s="154"/>
      <c r="H15" s="154" t="s">
        <v>39</v>
      </c>
    </row>
    <row r="16" spans="1:8" ht="30.75" thickBot="1">
      <c r="A16" s="153" t="s">
        <v>52</v>
      </c>
      <c r="B16" s="154"/>
      <c r="C16" s="154" t="s">
        <v>39</v>
      </c>
      <c r="D16" s="154" t="s">
        <v>39</v>
      </c>
      <c r="E16" s="154" t="s">
        <v>39</v>
      </c>
      <c r="F16" s="154"/>
      <c r="G16" s="154"/>
      <c r="H16" s="154" t="s">
        <v>39</v>
      </c>
    </row>
    <row r="17" spans="1:10" ht="15">
      <c r="A17" s="48"/>
      <c r="B17" s="48"/>
      <c r="C17" s="48"/>
      <c r="D17" s="48"/>
      <c r="E17" s="48"/>
      <c r="F17" s="48"/>
      <c r="G17" s="48"/>
      <c r="H17" s="48"/>
      <c r="I17" s="49"/>
      <c r="J17" s="49"/>
    </row>
    <row r="18" spans="1:10" ht="15">
      <c r="A18" s="48"/>
      <c r="B18" s="48"/>
      <c r="C18" s="48"/>
      <c r="D18" s="48"/>
      <c r="E18" s="48"/>
      <c r="F18" s="48"/>
      <c r="G18" s="48"/>
      <c r="H18" s="48"/>
      <c r="I18" s="49"/>
      <c r="J18" s="49"/>
    </row>
    <row r="19" spans="1:10" ht="15">
      <c r="A19" s="48"/>
      <c r="B19" s="48"/>
      <c r="C19" s="48"/>
      <c r="D19" s="48"/>
      <c r="E19" s="48"/>
      <c r="F19" s="48"/>
      <c r="G19" s="48"/>
      <c r="H19" s="48"/>
      <c r="I19" s="49"/>
      <c r="J19" s="49"/>
    </row>
    <row r="20" spans="1:10" ht="15">
      <c r="A20" s="48"/>
      <c r="B20" s="48"/>
      <c r="C20" s="48"/>
      <c r="D20" s="48"/>
      <c r="E20" s="48"/>
      <c r="F20" s="48"/>
      <c r="G20" s="48"/>
      <c r="H20" s="48"/>
      <c r="I20" s="49"/>
      <c r="J20" s="49"/>
    </row>
    <row r="21" spans="1:10" ht="15">
      <c r="A21" s="48"/>
      <c r="B21" s="48"/>
      <c r="C21" s="48"/>
      <c r="D21" s="48"/>
      <c r="E21" s="48"/>
      <c r="F21" s="48"/>
      <c r="G21" s="48"/>
      <c r="H21" s="48"/>
      <c r="I21" s="49"/>
      <c r="J21" s="49"/>
    </row>
    <row r="22" spans="1:10" ht="15">
      <c r="A22" s="48"/>
      <c r="B22" s="48"/>
      <c r="C22" s="48"/>
      <c r="D22" s="48"/>
      <c r="E22" s="48"/>
      <c r="F22" s="48"/>
      <c r="G22" s="48"/>
      <c r="H22" s="48"/>
      <c r="I22" s="49"/>
      <c r="J22" s="49"/>
    </row>
    <row r="23" spans="1:10" ht="15">
      <c r="A23" s="48"/>
      <c r="B23" s="48"/>
      <c r="C23" s="48"/>
      <c r="D23" s="48"/>
      <c r="E23" s="48"/>
      <c r="F23" s="48"/>
      <c r="G23" s="48"/>
      <c r="H23" s="48"/>
      <c r="I23" s="49"/>
      <c r="J23" s="49"/>
    </row>
    <row r="24" spans="1:10" ht="15">
      <c r="A24" s="48"/>
      <c r="B24" s="48"/>
      <c r="C24" s="48"/>
      <c r="D24" s="48"/>
      <c r="E24" s="48"/>
      <c r="F24" s="48"/>
      <c r="G24" s="48"/>
      <c r="H24" s="48"/>
      <c r="I24" s="49"/>
      <c r="J24" s="49"/>
    </row>
    <row r="25" spans="1:10" ht="15">
      <c r="A25" s="48"/>
      <c r="B25" s="48"/>
      <c r="C25" s="48"/>
      <c r="D25" s="48"/>
      <c r="E25" s="48"/>
      <c r="F25" s="48"/>
      <c r="G25" s="48"/>
      <c r="H25" s="48"/>
      <c r="I25" s="49"/>
      <c r="J25" s="49"/>
    </row>
    <row r="26" spans="1:10" ht="15">
      <c r="A26" s="48"/>
      <c r="B26" s="48"/>
      <c r="C26" s="48"/>
      <c r="D26" s="48"/>
      <c r="E26" s="48"/>
      <c r="F26" s="48"/>
      <c r="G26" s="48"/>
      <c r="H26" s="48"/>
      <c r="I26" s="49"/>
      <c r="J26" s="49"/>
    </row>
    <row r="27" spans="1:10" ht="15">
      <c r="A27" s="48"/>
      <c r="B27" s="48"/>
      <c r="C27" s="48"/>
      <c r="D27" s="48"/>
      <c r="E27" s="48"/>
      <c r="F27" s="48"/>
      <c r="G27" s="48"/>
      <c r="H27" s="48"/>
      <c r="I27" s="49"/>
      <c r="J27" s="49"/>
    </row>
    <row r="28" spans="1:10" ht="15">
      <c r="A28" s="48"/>
      <c r="B28" s="48"/>
      <c r="C28" s="48"/>
      <c r="D28" s="48"/>
      <c r="E28" s="48"/>
      <c r="F28" s="48"/>
      <c r="G28" s="48"/>
      <c r="H28" s="48"/>
      <c r="I28" s="49"/>
      <c r="J28" s="49"/>
    </row>
    <row r="29" spans="1:10" ht="15">
      <c r="A29" s="48"/>
      <c r="B29" s="48"/>
      <c r="C29" s="48"/>
      <c r="D29" s="48"/>
      <c r="E29" s="48"/>
      <c r="F29" s="48"/>
      <c r="G29" s="48"/>
      <c r="H29" s="48"/>
      <c r="I29" s="49"/>
      <c r="J29" s="49"/>
    </row>
    <row r="30" spans="1:10" ht="15">
      <c r="A30" s="48"/>
      <c r="B30" s="48"/>
      <c r="C30" s="48"/>
      <c r="D30" s="48"/>
      <c r="E30" s="48"/>
      <c r="F30" s="48"/>
      <c r="G30" s="48"/>
      <c r="H30" s="48"/>
      <c r="I30" s="49"/>
      <c r="J30" s="49"/>
    </row>
    <row r="31" spans="1:10" ht="15">
      <c r="A31" s="48"/>
      <c r="B31" s="48"/>
      <c r="C31" s="48"/>
      <c r="D31" s="48"/>
      <c r="E31" s="48"/>
      <c r="F31" s="48"/>
      <c r="G31" s="48"/>
      <c r="H31" s="48"/>
      <c r="I31" s="49"/>
      <c r="J31" s="49"/>
    </row>
    <row r="32" spans="1:10" ht="15">
      <c r="A32" s="48"/>
      <c r="B32" s="48"/>
      <c r="C32" s="48"/>
      <c r="D32" s="48"/>
      <c r="E32" s="48"/>
      <c r="F32" s="48"/>
      <c r="G32" s="48"/>
      <c r="H32" s="48"/>
      <c r="I32" s="49"/>
      <c r="J32" s="49"/>
    </row>
    <row r="33" spans="1:10" ht="15">
      <c r="A33" s="48"/>
      <c r="B33" s="48"/>
      <c r="C33" s="48"/>
      <c r="D33" s="48"/>
      <c r="E33" s="48"/>
      <c r="F33" s="48"/>
      <c r="G33" s="48"/>
      <c r="H33" s="48"/>
      <c r="I33" s="49"/>
      <c r="J33" s="49"/>
    </row>
    <row r="34" spans="1:10" ht="15">
      <c r="A34" s="48"/>
      <c r="B34" s="48"/>
      <c r="C34" s="48"/>
      <c r="D34" s="48"/>
      <c r="E34" s="48"/>
      <c r="F34" s="48"/>
      <c r="G34" s="48"/>
      <c r="H34" s="48"/>
      <c r="I34" s="49"/>
      <c r="J34" s="49"/>
    </row>
    <row r="35" spans="1:10" ht="15">
      <c r="A35" s="48"/>
      <c r="B35" s="48"/>
      <c r="C35" s="48"/>
      <c r="D35" s="48"/>
      <c r="E35" s="48"/>
      <c r="F35" s="48"/>
      <c r="G35" s="48"/>
      <c r="H35" s="48"/>
      <c r="I35" s="49"/>
      <c r="J35" s="49"/>
    </row>
    <row r="36" spans="1:10" ht="15">
      <c r="A36" s="48"/>
      <c r="B36" s="48"/>
      <c r="C36" s="48"/>
      <c r="D36" s="48"/>
      <c r="E36" s="48"/>
      <c r="F36" s="48"/>
      <c r="G36" s="48"/>
      <c r="H36" s="48"/>
      <c r="I36" s="49"/>
      <c r="J36" s="49"/>
    </row>
    <row r="37" spans="1:10" ht="15">
      <c r="A37" s="48"/>
      <c r="B37" s="48"/>
      <c r="C37" s="48"/>
      <c r="D37" s="48"/>
      <c r="E37" s="48"/>
      <c r="F37" s="48"/>
      <c r="G37" s="48"/>
      <c r="H37" s="48"/>
      <c r="I37" s="49"/>
      <c r="J37" s="49"/>
    </row>
    <row r="38" spans="1:10" ht="15">
      <c r="A38" s="48"/>
      <c r="B38" s="48"/>
      <c r="C38" s="48"/>
      <c r="D38" s="48"/>
      <c r="E38" s="48"/>
      <c r="F38" s="48"/>
      <c r="G38" s="48"/>
      <c r="H38" s="48"/>
      <c r="I38" s="49"/>
      <c r="J38" s="49"/>
    </row>
    <row r="39" spans="1:10" ht="15">
      <c r="A39" s="48"/>
      <c r="B39" s="48"/>
      <c r="C39" s="48"/>
      <c r="D39" s="48"/>
      <c r="E39" s="48"/>
      <c r="F39" s="48"/>
      <c r="G39" s="48"/>
      <c r="H39" s="48"/>
      <c r="I39" s="49"/>
      <c r="J39" s="49"/>
    </row>
    <row r="40" spans="1:10" ht="15">
      <c r="A40" s="48"/>
      <c r="B40" s="48"/>
      <c r="C40" s="48"/>
      <c r="D40" s="48"/>
      <c r="E40" s="48"/>
      <c r="F40" s="48"/>
      <c r="G40" s="48"/>
      <c r="H40" s="48"/>
      <c r="I40" s="49"/>
      <c r="J40" s="49"/>
    </row>
    <row r="41" spans="1:10" ht="15">
      <c r="A41" s="48"/>
      <c r="B41" s="48"/>
      <c r="C41" s="48"/>
      <c r="D41" s="48"/>
      <c r="E41" s="48"/>
      <c r="F41" s="48"/>
      <c r="G41" s="48"/>
      <c r="H41" s="48"/>
      <c r="I41" s="49"/>
      <c r="J41" s="49"/>
    </row>
    <row r="42" spans="1:10" ht="15">
      <c r="A42" s="48"/>
      <c r="B42" s="48"/>
      <c r="C42" s="48"/>
      <c r="D42" s="48"/>
      <c r="E42" s="48"/>
      <c r="F42" s="48"/>
      <c r="G42" s="48"/>
      <c r="H42" s="48"/>
      <c r="I42" s="49"/>
      <c r="J42" s="49"/>
    </row>
    <row r="43" spans="1:10" ht="15">
      <c r="A43" s="48"/>
      <c r="B43" s="48"/>
      <c r="C43" s="48"/>
      <c r="D43" s="48"/>
      <c r="E43" s="48"/>
      <c r="F43" s="48"/>
      <c r="G43" s="48"/>
      <c r="H43" s="48"/>
      <c r="I43" s="49"/>
      <c r="J43" s="49"/>
    </row>
    <row r="44" spans="1:10" ht="15">
      <c r="A44" s="48"/>
      <c r="B44" s="48"/>
      <c r="C44" s="48"/>
      <c r="D44" s="48"/>
      <c r="E44" s="48"/>
      <c r="F44" s="48"/>
      <c r="G44" s="48"/>
      <c r="H44" s="48"/>
      <c r="I44" s="49"/>
      <c r="J44" s="49"/>
    </row>
    <row r="45" spans="1:10" ht="15">
      <c r="A45" s="48"/>
      <c r="B45" s="48"/>
      <c r="C45" s="48"/>
      <c r="D45" s="48"/>
      <c r="E45" s="48"/>
      <c r="F45" s="48"/>
      <c r="G45" s="48"/>
      <c r="H45" s="48"/>
      <c r="I45" s="49"/>
      <c r="J45" s="49"/>
    </row>
    <row r="46" spans="1:10" ht="15">
      <c r="A46" s="48"/>
      <c r="B46" s="48"/>
      <c r="C46" s="48"/>
      <c r="D46" s="48"/>
      <c r="E46" s="48"/>
      <c r="F46" s="48"/>
      <c r="G46" s="48"/>
      <c r="H46" s="48"/>
      <c r="I46" s="49"/>
      <c r="J46" s="49"/>
    </row>
    <row r="47" spans="1:10" ht="15">
      <c r="A47" s="48"/>
      <c r="B47" s="48"/>
      <c r="C47" s="48"/>
      <c r="D47" s="48"/>
      <c r="E47" s="48"/>
      <c r="F47" s="48"/>
      <c r="G47" s="48"/>
      <c r="H47" s="48"/>
      <c r="I47" s="49"/>
      <c r="J47" s="49"/>
    </row>
    <row r="48" spans="1:10" ht="15">
      <c r="A48" s="48"/>
      <c r="B48" s="48"/>
      <c r="C48" s="48"/>
      <c r="D48" s="48"/>
      <c r="E48" s="48"/>
      <c r="F48" s="48"/>
      <c r="G48" s="48"/>
      <c r="H48" s="48"/>
      <c r="I48" s="49"/>
      <c r="J48" s="49"/>
    </row>
    <row r="49" spans="1:10" ht="15">
      <c r="A49" s="48"/>
      <c r="B49" s="48"/>
      <c r="C49" s="48"/>
      <c r="D49" s="48"/>
      <c r="E49" s="48"/>
      <c r="F49" s="48"/>
      <c r="G49" s="48"/>
      <c r="H49" s="48"/>
      <c r="I49" s="49"/>
      <c r="J49" s="49"/>
    </row>
    <row r="50" spans="1:10" ht="15">
      <c r="A50" s="48"/>
      <c r="B50" s="48"/>
      <c r="C50" s="48"/>
      <c r="D50" s="48"/>
      <c r="E50" s="48"/>
      <c r="F50" s="48"/>
      <c r="G50" s="48"/>
      <c r="H50" s="48"/>
      <c r="I50" s="49"/>
      <c r="J50" s="49"/>
    </row>
    <row r="51" spans="1:10" ht="15">
      <c r="A51" s="48"/>
      <c r="B51" s="48"/>
      <c r="C51" s="48"/>
      <c r="D51" s="48"/>
      <c r="E51" s="48"/>
      <c r="F51" s="48"/>
      <c r="G51" s="48"/>
      <c r="H51" s="48"/>
      <c r="I51" s="49"/>
      <c r="J51" s="49"/>
    </row>
    <row r="52" spans="1:10" ht="15">
      <c r="A52" s="48"/>
      <c r="B52" s="48"/>
      <c r="C52" s="48"/>
      <c r="D52" s="48"/>
      <c r="E52" s="48"/>
      <c r="F52" s="48"/>
      <c r="G52" s="48"/>
      <c r="H52" s="48"/>
      <c r="I52" s="49"/>
      <c r="J52" s="49"/>
    </row>
    <row r="53" spans="1:10" ht="15">
      <c r="A53" s="48"/>
      <c r="B53" s="48"/>
      <c r="C53" s="48"/>
      <c r="D53" s="48"/>
      <c r="E53" s="48"/>
      <c r="F53" s="48"/>
      <c r="G53" s="48"/>
      <c r="H53" s="48"/>
      <c r="I53" s="49"/>
      <c r="J53" s="49"/>
    </row>
    <row r="54" spans="1:10" ht="15">
      <c r="A54" s="48"/>
      <c r="B54" s="48"/>
      <c r="C54" s="48"/>
      <c r="D54" s="48"/>
      <c r="E54" s="48"/>
      <c r="F54" s="48"/>
      <c r="G54" s="48"/>
      <c r="H54" s="48"/>
      <c r="I54" s="49"/>
      <c r="J54" s="49"/>
    </row>
    <row r="55" spans="1:10" ht="15">
      <c r="A55" s="48"/>
      <c r="B55" s="48"/>
      <c r="C55" s="48"/>
      <c r="D55" s="48"/>
      <c r="E55" s="48"/>
      <c r="F55" s="48"/>
      <c r="G55" s="48"/>
      <c r="H55" s="48"/>
      <c r="I55" s="49"/>
      <c r="J55" s="49"/>
    </row>
    <row r="56" spans="1:10">
      <c r="A56" s="49"/>
      <c r="B56" s="49"/>
      <c r="C56" s="49"/>
      <c r="D56" s="49"/>
      <c r="E56" s="49"/>
      <c r="F56" s="49"/>
      <c r="G56" s="49"/>
      <c r="H56" s="49"/>
      <c r="I56" s="49"/>
      <c r="J56" s="49"/>
    </row>
    <row r="57" spans="1:10">
      <c r="A57" s="49"/>
      <c r="B57" s="49"/>
      <c r="C57" s="49"/>
      <c r="D57" s="49"/>
      <c r="E57" s="49"/>
      <c r="F57" s="49"/>
      <c r="G57" s="49"/>
      <c r="H57" s="49"/>
      <c r="I57" s="49"/>
      <c r="J57" s="49"/>
    </row>
    <row r="58" spans="1:10">
      <c r="A58" s="49"/>
      <c r="B58" s="49"/>
      <c r="C58" s="49"/>
      <c r="D58" s="49"/>
      <c r="E58" s="49"/>
      <c r="F58" s="49"/>
      <c r="G58" s="49"/>
      <c r="H58" s="49"/>
      <c r="I58" s="49"/>
      <c r="J58" s="49"/>
    </row>
    <row r="59" spans="1:10">
      <c r="A59" s="49"/>
      <c r="B59" s="49"/>
      <c r="C59" s="49"/>
      <c r="D59" s="49"/>
      <c r="E59" s="49"/>
      <c r="F59" s="49"/>
      <c r="G59" s="49"/>
      <c r="H59" s="49"/>
      <c r="I59" s="49"/>
      <c r="J59" s="49"/>
    </row>
    <row r="60" spans="1:10">
      <c r="A60" s="49"/>
      <c r="B60" s="49"/>
      <c r="C60" s="49"/>
      <c r="D60" s="49"/>
      <c r="E60" s="49"/>
      <c r="F60" s="49"/>
      <c r="G60" s="49"/>
      <c r="H60" s="49"/>
      <c r="I60" s="49"/>
      <c r="J60" s="49"/>
    </row>
    <row r="61" spans="1:10">
      <c r="A61" s="49"/>
      <c r="B61" s="49"/>
      <c r="C61" s="49"/>
      <c r="D61" s="49"/>
      <c r="E61" s="49"/>
      <c r="F61" s="49"/>
      <c r="G61" s="49"/>
      <c r="H61" s="49"/>
      <c r="I61" s="49"/>
      <c r="J61" s="49"/>
    </row>
    <row r="62" spans="1:10">
      <c r="A62" s="49"/>
      <c r="B62" s="49"/>
      <c r="C62" s="49"/>
      <c r="D62" s="49"/>
      <c r="E62" s="49"/>
      <c r="F62" s="49"/>
      <c r="G62" s="49"/>
      <c r="H62" s="49"/>
      <c r="I62" s="49"/>
      <c r="J62" s="49"/>
    </row>
    <row r="63" spans="1:10">
      <c r="A63" s="49"/>
      <c r="B63" s="49"/>
      <c r="C63" s="49"/>
      <c r="D63" s="49"/>
      <c r="E63" s="49"/>
      <c r="F63" s="49"/>
      <c r="G63" s="49"/>
      <c r="H63" s="49"/>
      <c r="I63" s="49"/>
      <c r="J63" s="49"/>
    </row>
    <row r="64" spans="1:10">
      <c r="A64" s="49"/>
      <c r="B64" s="49"/>
      <c r="C64" s="49"/>
      <c r="D64" s="49"/>
      <c r="E64" s="49"/>
      <c r="F64" s="49"/>
      <c r="G64" s="49"/>
      <c r="H64" s="49"/>
      <c r="I64" s="49"/>
      <c r="J64" s="49"/>
    </row>
    <row r="65" spans="1:10">
      <c r="A65" s="49"/>
      <c r="B65" s="49"/>
      <c r="C65" s="49"/>
      <c r="D65" s="49"/>
      <c r="E65" s="49"/>
      <c r="F65" s="49"/>
      <c r="G65" s="49"/>
      <c r="H65" s="49"/>
      <c r="I65" s="49"/>
      <c r="J65" s="49"/>
    </row>
    <row r="66" spans="1:10">
      <c r="A66" s="49"/>
      <c r="B66" s="49"/>
      <c r="C66" s="49"/>
      <c r="D66" s="49"/>
      <c r="E66" s="49"/>
      <c r="F66" s="49"/>
      <c r="G66" s="49"/>
      <c r="H66" s="49"/>
      <c r="I66" s="49"/>
      <c r="J66" s="49"/>
    </row>
    <row r="67" spans="1:10">
      <c r="A67" s="49"/>
      <c r="B67" s="49"/>
      <c r="C67" s="49"/>
      <c r="D67" s="49"/>
      <c r="E67" s="49"/>
      <c r="F67" s="49"/>
      <c r="G67" s="49"/>
      <c r="H67" s="49"/>
      <c r="I67" s="49"/>
      <c r="J67" s="49"/>
    </row>
    <row r="68" spans="1:10">
      <c r="A68" s="49"/>
      <c r="B68" s="49"/>
      <c r="C68" s="49"/>
      <c r="D68" s="49"/>
      <c r="E68" s="49"/>
      <c r="F68" s="49"/>
      <c r="G68" s="49"/>
      <c r="H68" s="49"/>
      <c r="I68" s="49"/>
      <c r="J68" s="49"/>
    </row>
    <row r="69" spans="1:10">
      <c r="A69" s="49"/>
      <c r="B69" s="49"/>
      <c r="C69" s="49"/>
      <c r="D69" s="49"/>
      <c r="E69" s="49"/>
      <c r="F69" s="49"/>
      <c r="G69" s="49"/>
      <c r="H69" s="49"/>
      <c r="I69" s="49"/>
      <c r="J69" s="49"/>
    </row>
    <row r="70" spans="1:10">
      <c r="A70" s="49"/>
      <c r="B70" s="49"/>
      <c r="C70" s="49"/>
      <c r="D70" s="49"/>
      <c r="E70" s="49"/>
      <c r="F70" s="49"/>
      <c r="G70" s="49"/>
      <c r="H70" s="49"/>
      <c r="I70" s="49"/>
      <c r="J70" s="49"/>
    </row>
    <row r="71" spans="1:10">
      <c r="A71" s="49"/>
      <c r="B71" s="49"/>
      <c r="C71" s="49"/>
      <c r="D71" s="49"/>
      <c r="E71" s="49"/>
      <c r="F71" s="49"/>
      <c r="G71" s="49"/>
      <c r="H71" s="49"/>
      <c r="I71" s="49"/>
      <c r="J71" s="49"/>
    </row>
    <row r="72" spans="1:10">
      <c r="A72" s="49"/>
      <c r="B72" s="49"/>
      <c r="C72" s="49"/>
      <c r="D72" s="49"/>
      <c r="E72" s="49"/>
      <c r="F72" s="49"/>
      <c r="G72" s="49"/>
      <c r="H72" s="49"/>
      <c r="I72" s="49"/>
      <c r="J72" s="49"/>
    </row>
    <row r="73" spans="1:10">
      <c r="A73" s="49"/>
      <c r="B73" s="49"/>
      <c r="C73" s="49"/>
      <c r="D73" s="49"/>
      <c r="E73" s="49"/>
      <c r="F73" s="49"/>
      <c r="G73" s="49"/>
      <c r="H73" s="49"/>
      <c r="I73" s="49"/>
      <c r="J73" s="49"/>
    </row>
    <row r="74" spans="1:10">
      <c r="A74" s="49"/>
      <c r="B74" s="49"/>
      <c r="C74" s="49"/>
      <c r="D74" s="49"/>
      <c r="E74" s="49"/>
      <c r="F74" s="49"/>
      <c r="G74" s="49"/>
      <c r="H74" s="49"/>
      <c r="I74" s="49"/>
      <c r="J74" s="49"/>
    </row>
    <row r="75" spans="1:10">
      <c r="A75" s="49"/>
      <c r="B75" s="49"/>
      <c r="C75" s="49"/>
      <c r="D75" s="49"/>
      <c r="E75" s="49"/>
      <c r="F75" s="49"/>
      <c r="G75" s="49"/>
      <c r="H75" s="49"/>
      <c r="I75" s="49"/>
      <c r="J75" s="49"/>
    </row>
    <row r="76" spans="1:10">
      <c r="A76" s="49"/>
      <c r="B76" s="49"/>
      <c r="C76" s="49"/>
      <c r="D76" s="49"/>
      <c r="E76" s="49"/>
      <c r="F76" s="49"/>
      <c r="G76" s="49"/>
      <c r="H76" s="49"/>
      <c r="I76" s="49"/>
      <c r="J76" s="49"/>
    </row>
    <row r="77" spans="1:10">
      <c r="A77" s="49"/>
      <c r="B77" s="49"/>
      <c r="C77" s="49"/>
      <c r="D77" s="49"/>
      <c r="E77" s="49"/>
      <c r="F77" s="49"/>
      <c r="G77" s="49"/>
      <c r="H77" s="49"/>
      <c r="I77" s="49"/>
      <c r="J77" s="49"/>
    </row>
    <row r="78" spans="1:10">
      <c r="A78" s="49"/>
      <c r="B78" s="49"/>
      <c r="C78" s="49"/>
      <c r="D78" s="49"/>
      <c r="E78" s="49"/>
      <c r="F78" s="49"/>
      <c r="G78" s="49"/>
      <c r="H78" s="49"/>
      <c r="I78" s="49"/>
      <c r="J78" s="49"/>
    </row>
    <row r="79" spans="1:10">
      <c r="A79" s="49"/>
      <c r="B79" s="49"/>
      <c r="C79" s="49"/>
      <c r="D79" s="49"/>
      <c r="E79" s="49"/>
      <c r="F79" s="49"/>
      <c r="G79" s="49"/>
      <c r="H79" s="49"/>
      <c r="I79" s="49"/>
      <c r="J79" s="49"/>
    </row>
    <row r="80" spans="1:10">
      <c r="A80" s="49"/>
      <c r="B80" s="49"/>
      <c r="C80" s="49"/>
      <c r="D80" s="49"/>
      <c r="E80" s="49"/>
      <c r="F80" s="49"/>
      <c r="G80" s="49"/>
      <c r="H80" s="49"/>
      <c r="I80" s="49"/>
      <c r="J80" s="49"/>
    </row>
    <row r="81" spans="1:10">
      <c r="A81" s="49"/>
      <c r="B81" s="49"/>
      <c r="C81" s="49"/>
      <c r="D81" s="49"/>
      <c r="E81" s="49"/>
      <c r="F81" s="49"/>
      <c r="G81" s="49"/>
      <c r="H81" s="49"/>
      <c r="I81" s="49"/>
      <c r="J81" s="49"/>
    </row>
    <row r="82" spans="1:10">
      <c r="A82" s="49"/>
      <c r="B82" s="49"/>
      <c r="C82" s="49"/>
      <c r="D82" s="49"/>
      <c r="E82" s="49"/>
      <c r="F82" s="49"/>
      <c r="G82" s="49"/>
      <c r="H82" s="49"/>
      <c r="I82" s="49"/>
      <c r="J82" s="49"/>
    </row>
    <row r="83" spans="1:10">
      <c r="A83" s="49"/>
      <c r="B83" s="49"/>
      <c r="C83" s="49"/>
      <c r="D83" s="49"/>
      <c r="E83" s="49"/>
      <c r="F83" s="49"/>
      <c r="G83" s="49"/>
      <c r="H83" s="49"/>
      <c r="I83" s="49"/>
      <c r="J83" s="49"/>
    </row>
    <row r="84" spans="1:10">
      <c r="A84" s="49"/>
      <c r="B84" s="49"/>
      <c r="C84" s="49"/>
      <c r="D84" s="49"/>
      <c r="E84" s="49"/>
      <c r="F84" s="49"/>
      <c r="G84" s="49"/>
      <c r="H84" s="49"/>
      <c r="I84" s="49"/>
      <c r="J84" s="49"/>
    </row>
    <row r="85" spans="1:10">
      <c r="A85" s="49"/>
      <c r="B85" s="49"/>
      <c r="C85" s="49"/>
      <c r="D85" s="49"/>
      <c r="E85" s="49"/>
      <c r="F85" s="49"/>
      <c r="G85" s="49"/>
      <c r="H85" s="49"/>
      <c r="I85" s="49"/>
      <c r="J85" s="49"/>
    </row>
    <row r="86" spans="1:10">
      <c r="A86" s="49"/>
      <c r="B86" s="49"/>
      <c r="C86" s="49"/>
      <c r="D86" s="49"/>
      <c r="E86" s="49"/>
      <c r="F86" s="49"/>
      <c r="G86" s="49"/>
      <c r="H86" s="49"/>
      <c r="I86" s="49"/>
      <c r="J86" s="49"/>
    </row>
    <row r="87" spans="1:10">
      <c r="A87" s="49"/>
      <c r="B87" s="49"/>
      <c r="C87" s="49"/>
      <c r="D87" s="49"/>
      <c r="E87" s="49"/>
      <c r="F87" s="49"/>
      <c r="G87" s="49"/>
      <c r="H87" s="49"/>
      <c r="I87" s="49"/>
      <c r="J87" s="49"/>
    </row>
  </sheetData>
  <mergeCells count="6">
    <mergeCell ref="H1:H2"/>
    <mergeCell ref="A1:A2"/>
    <mergeCell ref="B1:B2"/>
    <mergeCell ref="C1:C2"/>
    <mergeCell ref="D1:D2"/>
    <mergeCell ref="E1:E2"/>
  </mergeCells>
  <phoneticPr fontId="1" type="noConversion"/>
  <pageMargins left="0.75" right="0.75" top="1" bottom="1" header="0.5" footer="0.5"/>
  <pageSetup scale="75" orientation="landscape" horizontalDpi="4294967292" verticalDpi="4294967292" r:id="rId1"/>
  <extLst>
    <ext xmlns:mx="http://schemas.microsoft.com/office/mac/excel/2008/main" uri="http://schemas.microsoft.com/office/mac/excel/2008/main">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view="pageLayout" workbookViewId="0">
      <selection activeCell="A2" sqref="A2:J7"/>
    </sheetView>
  </sheetViews>
  <sheetFormatPr defaultColWidth="11" defaultRowHeight="12.75"/>
  <sheetData>
    <row r="1" spans="1:10" ht="8.1" customHeight="1" thickBot="1"/>
    <row r="2" spans="1:10" ht="13.5" thickTop="1">
      <c r="A2" s="201" t="s">
        <v>0</v>
      </c>
      <c r="B2" s="202"/>
      <c r="C2" s="202"/>
      <c r="D2" s="202"/>
      <c r="E2" s="202"/>
      <c r="F2" s="202"/>
      <c r="G2" s="202"/>
      <c r="H2" s="202"/>
      <c r="I2" s="202"/>
      <c r="J2" s="203"/>
    </row>
    <row r="3" spans="1:10">
      <c r="A3" s="204"/>
      <c r="B3" s="205"/>
      <c r="C3" s="205"/>
      <c r="D3" s="205"/>
      <c r="E3" s="205"/>
      <c r="F3" s="205"/>
      <c r="G3" s="205"/>
      <c r="H3" s="205"/>
      <c r="I3" s="205"/>
      <c r="J3" s="206"/>
    </row>
    <row r="4" spans="1:10">
      <c r="A4" s="204"/>
      <c r="B4" s="205"/>
      <c r="C4" s="205"/>
      <c r="D4" s="205"/>
      <c r="E4" s="205"/>
      <c r="F4" s="205"/>
      <c r="G4" s="205"/>
      <c r="H4" s="205"/>
      <c r="I4" s="205"/>
      <c r="J4" s="206"/>
    </row>
    <row r="5" spans="1:10">
      <c r="A5" s="204"/>
      <c r="B5" s="205"/>
      <c r="C5" s="205"/>
      <c r="D5" s="205"/>
      <c r="E5" s="205"/>
      <c r="F5" s="205"/>
      <c r="G5" s="205"/>
      <c r="H5" s="205"/>
      <c r="I5" s="205"/>
      <c r="J5" s="206"/>
    </row>
    <row r="6" spans="1:10">
      <c r="A6" s="204"/>
      <c r="B6" s="205"/>
      <c r="C6" s="205"/>
      <c r="D6" s="205"/>
      <c r="E6" s="205"/>
      <c r="F6" s="205"/>
      <c r="G6" s="205"/>
      <c r="H6" s="205"/>
      <c r="I6" s="205"/>
      <c r="J6" s="206"/>
    </row>
    <row r="7" spans="1:10" ht="33" customHeight="1" thickBot="1">
      <c r="A7" s="158"/>
      <c r="B7" s="207"/>
      <c r="C7" s="207"/>
      <c r="D7" s="207"/>
      <c r="E7" s="207"/>
      <c r="F7" s="207"/>
      <c r="G7" s="207"/>
      <c r="H7" s="207"/>
      <c r="I7" s="207"/>
      <c r="J7" s="159"/>
    </row>
    <row r="8" spans="1:10" ht="6.95" customHeight="1" thickTop="1" thickBot="1">
      <c r="A8" s="92"/>
      <c r="B8" s="92"/>
      <c r="C8" s="92"/>
      <c r="D8" s="92"/>
      <c r="E8" s="92"/>
      <c r="F8" s="92"/>
      <c r="G8" s="92"/>
      <c r="H8" s="92"/>
      <c r="I8" s="92"/>
      <c r="J8" s="92"/>
    </row>
    <row r="9" spans="1:10" ht="13.5" thickTop="1">
      <c r="A9" s="201" t="s">
        <v>1</v>
      </c>
      <c r="B9" s="202"/>
      <c r="C9" s="202"/>
      <c r="D9" s="202"/>
      <c r="E9" s="202"/>
      <c r="F9" s="202"/>
      <c r="G9" s="202"/>
      <c r="H9" s="202"/>
      <c r="I9" s="202"/>
      <c r="J9" s="203"/>
    </row>
    <row r="10" spans="1:10">
      <c r="A10" s="204"/>
      <c r="B10" s="205"/>
      <c r="C10" s="205"/>
      <c r="D10" s="205"/>
      <c r="E10" s="205"/>
      <c r="F10" s="205"/>
      <c r="G10" s="205"/>
      <c r="H10" s="205"/>
      <c r="I10" s="205"/>
      <c r="J10" s="206"/>
    </row>
    <row r="11" spans="1:10" ht="30.75" customHeight="1">
      <c r="A11" s="204"/>
      <c r="B11" s="205"/>
      <c r="C11" s="205"/>
      <c r="D11" s="205"/>
      <c r="E11" s="205"/>
      <c r="F11" s="205"/>
      <c r="G11" s="205"/>
      <c r="H11" s="205"/>
      <c r="I11" s="205"/>
      <c r="J11" s="206"/>
    </row>
    <row r="12" spans="1:10" ht="6.95" customHeight="1">
      <c r="A12" s="93"/>
      <c r="B12" s="94"/>
      <c r="C12" s="94"/>
      <c r="D12" s="94"/>
      <c r="E12" s="94"/>
      <c r="F12" s="94"/>
      <c r="G12" s="95"/>
      <c r="H12" s="95"/>
      <c r="I12" s="95"/>
      <c r="J12" s="96"/>
    </row>
    <row r="13" spans="1:10" ht="15">
      <c r="A13" s="204" t="s">
        <v>26</v>
      </c>
      <c r="B13" s="205"/>
      <c r="C13" s="205"/>
      <c r="D13" s="205"/>
      <c r="E13" s="205"/>
      <c r="F13" s="205"/>
      <c r="G13" s="205"/>
      <c r="H13" s="205"/>
      <c r="I13" s="205"/>
      <c r="J13" s="206"/>
    </row>
    <row r="14" spans="1:10" ht="6.95" customHeight="1">
      <c r="A14" s="97"/>
      <c r="B14" s="98"/>
      <c r="C14" s="98"/>
      <c r="D14" s="98"/>
      <c r="E14" s="98"/>
      <c r="F14" s="98"/>
      <c r="G14" s="98"/>
      <c r="H14" s="98"/>
      <c r="I14" s="98"/>
      <c r="J14" s="99"/>
    </row>
    <row r="15" spans="1:10">
      <c r="A15" s="204" t="s">
        <v>7</v>
      </c>
      <c r="B15" s="205"/>
      <c r="C15" s="205"/>
      <c r="D15" s="205"/>
      <c r="E15" s="205"/>
      <c r="F15" s="205"/>
      <c r="G15" s="205"/>
      <c r="H15" s="205"/>
      <c r="I15" s="205"/>
      <c r="J15" s="206"/>
    </row>
    <row r="16" spans="1:10" ht="13.5" customHeight="1">
      <c r="A16" s="204"/>
      <c r="B16" s="205"/>
      <c r="C16" s="205"/>
      <c r="D16" s="205"/>
      <c r="E16" s="205"/>
      <c r="F16" s="205"/>
      <c r="G16" s="205"/>
      <c r="H16" s="205"/>
      <c r="I16" s="205"/>
      <c r="J16" s="206"/>
    </row>
    <row r="17" spans="1:10" ht="7.5" hidden="1" customHeight="1">
      <c r="A17" s="97"/>
      <c r="B17" s="98"/>
      <c r="C17" s="98"/>
      <c r="D17" s="98"/>
      <c r="E17" s="98"/>
      <c r="F17" s="98"/>
      <c r="G17" s="98"/>
      <c r="H17" s="98"/>
      <c r="I17" s="98"/>
      <c r="J17" s="99"/>
    </row>
    <row r="18" spans="1:10">
      <c r="A18" s="204" t="s">
        <v>27</v>
      </c>
      <c r="B18" s="205"/>
      <c r="C18" s="205"/>
      <c r="D18" s="205"/>
      <c r="E18" s="205"/>
      <c r="F18" s="205"/>
      <c r="G18" s="205"/>
      <c r="H18" s="205"/>
      <c r="I18" s="205"/>
      <c r="J18" s="206"/>
    </row>
    <row r="19" spans="1:10">
      <c r="A19" s="204"/>
      <c r="B19" s="205"/>
      <c r="C19" s="205"/>
      <c r="D19" s="205"/>
      <c r="E19" s="205"/>
      <c r="F19" s="205"/>
      <c r="G19" s="205"/>
      <c r="H19" s="205"/>
      <c r="I19" s="205"/>
      <c r="J19" s="206"/>
    </row>
    <row r="20" spans="1:10" ht="27" customHeight="1">
      <c r="A20" s="204"/>
      <c r="B20" s="205"/>
      <c r="C20" s="205"/>
      <c r="D20" s="205"/>
      <c r="E20" s="205"/>
      <c r="F20" s="205"/>
      <c r="G20" s="205"/>
      <c r="H20" s="205"/>
      <c r="I20" s="205"/>
      <c r="J20" s="206"/>
    </row>
    <row r="21" spans="1:10" ht="6.95" customHeight="1">
      <c r="A21" s="97"/>
      <c r="B21" s="98"/>
      <c r="C21" s="98"/>
      <c r="D21" s="98"/>
      <c r="E21" s="98"/>
      <c r="F21" s="98"/>
      <c r="G21" s="98"/>
      <c r="H21" s="98"/>
      <c r="I21" s="98"/>
      <c r="J21" s="99"/>
    </row>
    <row r="22" spans="1:10">
      <c r="A22" s="204" t="s">
        <v>6</v>
      </c>
      <c r="B22" s="205"/>
      <c r="C22" s="205"/>
      <c r="D22" s="205"/>
      <c r="E22" s="205"/>
      <c r="F22" s="205"/>
      <c r="G22" s="205"/>
      <c r="H22" s="205"/>
      <c r="I22" s="205"/>
      <c r="J22" s="206"/>
    </row>
    <row r="23" spans="1:10">
      <c r="A23" s="204"/>
      <c r="B23" s="205"/>
      <c r="C23" s="205"/>
      <c r="D23" s="205"/>
      <c r="E23" s="205"/>
      <c r="F23" s="205"/>
      <c r="G23" s="205"/>
      <c r="H23" s="205"/>
      <c r="I23" s="205"/>
      <c r="J23" s="206"/>
    </row>
    <row r="24" spans="1:10" ht="27" customHeight="1">
      <c r="A24" s="204"/>
      <c r="B24" s="205"/>
      <c r="C24" s="205"/>
      <c r="D24" s="205"/>
      <c r="E24" s="205"/>
      <c r="F24" s="205"/>
      <c r="G24" s="205"/>
      <c r="H24" s="205"/>
      <c r="I24" s="205"/>
      <c r="J24" s="206"/>
    </row>
    <row r="25" spans="1:10" ht="6.95" customHeight="1">
      <c r="A25" s="97"/>
      <c r="B25" s="98"/>
      <c r="C25" s="98"/>
      <c r="D25" s="98"/>
      <c r="E25" s="98"/>
      <c r="F25" s="98"/>
      <c r="G25" s="98"/>
      <c r="H25" s="98"/>
      <c r="I25" s="98"/>
      <c r="J25" s="99"/>
    </row>
    <row r="26" spans="1:10">
      <c r="A26" s="204" t="s">
        <v>2</v>
      </c>
      <c r="B26" s="205"/>
      <c r="C26" s="205"/>
      <c r="D26" s="205"/>
      <c r="E26" s="205"/>
      <c r="F26" s="205"/>
      <c r="G26" s="205"/>
      <c r="H26" s="205"/>
      <c r="I26" s="205"/>
      <c r="J26" s="206"/>
    </row>
    <row r="27" spans="1:10">
      <c r="A27" s="204"/>
      <c r="B27" s="205"/>
      <c r="C27" s="205"/>
      <c r="D27" s="205"/>
      <c r="E27" s="205"/>
      <c r="F27" s="205"/>
      <c r="G27" s="205"/>
      <c r="H27" s="205"/>
      <c r="I27" s="205"/>
      <c r="J27" s="206"/>
    </row>
    <row r="28" spans="1:10" ht="31.5" customHeight="1" thickBot="1">
      <c r="A28" s="208"/>
      <c r="B28" s="209"/>
      <c r="C28" s="209"/>
      <c r="D28" s="209"/>
      <c r="E28" s="209"/>
      <c r="F28" s="209"/>
      <c r="G28" s="209"/>
      <c r="H28" s="209"/>
      <c r="I28" s="209"/>
      <c r="J28" s="210"/>
    </row>
    <row r="29" spans="1:10" ht="6.95" customHeight="1" thickTop="1" thickBot="1">
      <c r="A29" s="92"/>
      <c r="B29" s="92"/>
      <c r="C29" s="92"/>
      <c r="D29" s="92"/>
      <c r="E29" s="92"/>
      <c r="F29" s="92"/>
      <c r="G29" s="92"/>
      <c r="H29" s="92"/>
      <c r="I29" s="92"/>
      <c r="J29" s="92"/>
    </row>
    <row r="30" spans="1:10" ht="13.5" thickTop="1">
      <c r="A30" s="201" t="s">
        <v>28</v>
      </c>
      <c r="B30" s="202"/>
      <c r="C30" s="202"/>
      <c r="D30" s="202"/>
      <c r="E30" s="202"/>
      <c r="F30" s="202"/>
      <c r="G30" s="202"/>
      <c r="H30" s="202"/>
      <c r="I30" s="202"/>
      <c r="J30" s="203"/>
    </row>
    <row r="31" spans="1:10" ht="24.75" customHeight="1" thickBot="1">
      <c r="A31" s="208"/>
      <c r="B31" s="209"/>
      <c r="C31" s="209"/>
      <c r="D31" s="209"/>
      <c r="E31" s="209"/>
      <c r="F31" s="209"/>
      <c r="G31" s="209"/>
      <c r="H31" s="209"/>
      <c r="I31" s="209"/>
      <c r="J31" s="210"/>
    </row>
    <row r="32" spans="1:10" ht="8.1" customHeight="1" thickTop="1" thickBot="1">
      <c r="A32" s="91"/>
      <c r="B32" s="91"/>
      <c r="C32" s="91"/>
      <c r="D32" s="91"/>
      <c r="E32" s="91"/>
      <c r="F32" s="91"/>
      <c r="G32" s="91"/>
      <c r="H32" s="91"/>
      <c r="I32" s="91"/>
      <c r="J32" s="91"/>
    </row>
    <row r="33" spans="1:10" ht="15.75" thickTop="1">
      <c r="A33" s="220" t="s">
        <v>8</v>
      </c>
      <c r="B33" s="222" t="s">
        <v>3</v>
      </c>
      <c r="C33" s="222"/>
      <c r="D33" s="222"/>
      <c r="E33" s="222" t="s">
        <v>9</v>
      </c>
      <c r="F33" s="222"/>
      <c r="G33" s="223"/>
      <c r="H33" s="91"/>
      <c r="I33" s="91"/>
      <c r="J33" s="91"/>
    </row>
    <row r="34" spans="1:10" ht="15">
      <c r="A34" s="221"/>
      <c r="B34" s="100" t="s">
        <v>10</v>
      </c>
      <c r="C34" s="100" t="s">
        <v>4</v>
      </c>
      <c r="D34" s="100" t="s">
        <v>5</v>
      </c>
      <c r="E34" s="100" t="s">
        <v>10</v>
      </c>
      <c r="F34" s="100" t="s">
        <v>4</v>
      </c>
      <c r="G34" s="101" t="s">
        <v>5</v>
      </c>
      <c r="H34" s="91"/>
      <c r="I34" s="91"/>
      <c r="J34" s="91"/>
    </row>
    <row r="35" spans="1:10" ht="30.75" thickBot="1">
      <c r="A35" s="102" t="s">
        <v>11</v>
      </c>
      <c r="B35" s="103">
        <v>33000</v>
      </c>
      <c r="C35" s="103">
        <v>4000</v>
      </c>
      <c r="D35" s="103">
        <v>48000</v>
      </c>
      <c r="E35" s="103">
        <v>26000</v>
      </c>
      <c r="F35" s="103">
        <v>8000</v>
      </c>
      <c r="G35" s="104">
        <v>58000</v>
      </c>
      <c r="H35" s="91"/>
      <c r="I35" s="91"/>
      <c r="J35" s="91"/>
    </row>
    <row r="36" spans="1:10" ht="6.95" customHeight="1" thickTop="1" thickBot="1">
      <c r="A36" s="91"/>
      <c r="B36" s="91"/>
      <c r="C36" s="91"/>
      <c r="D36" s="91"/>
      <c r="E36" s="91"/>
      <c r="F36" s="91"/>
      <c r="G36" s="91"/>
      <c r="H36" s="91"/>
      <c r="I36" s="91"/>
      <c r="J36" s="91"/>
    </row>
    <row r="37" spans="1:10" ht="24" customHeight="1" thickTop="1">
      <c r="A37" s="211" t="s">
        <v>18</v>
      </c>
      <c r="B37" s="212"/>
      <c r="C37" s="212"/>
      <c r="D37" s="212"/>
      <c r="E37" s="212"/>
      <c r="F37" s="212"/>
      <c r="G37" s="212"/>
      <c r="H37" s="212"/>
      <c r="I37" s="212"/>
      <c r="J37" s="213"/>
    </row>
    <row r="38" spans="1:10">
      <c r="A38" s="214"/>
      <c r="B38" s="215"/>
      <c r="C38" s="215"/>
      <c r="D38" s="215"/>
      <c r="E38" s="215"/>
      <c r="F38" s="215"/>
      <c r="G38" s="215"/>
      <c r="H38" s="215"/>
      <c r="I38" s="215"/>
      <c r="J38" s="216"/>
    </row>
    <row r="39" spans="1:10">
      <c r="A39" s="214"/>
      <c r="B39" s="215"/>
      <c r="C39" s="215"/>
      <c r="D39" s="215"/>
      <c r="E39" s="215"/>
      <c r="F39" s="215"/>
      <c r="G39" s="215"/>
      <c r="H39" s="215"/>
      <c r="I39" s="215"/>
      <c r="J39" s="216"/>
    </row>
    <row r="40" spans="1:10">
      <c r="A40" s="214"/>
      <c r="B40" s="215"/>
      <c r="C40" s="215"/>
      <c r="D40" s="215"/>
      <c r="E40" s="215"/>
      <c r="F40" s="215"/>
      <c r="G40" s="215"/>
      <c r="H40" s="215"/>
      <c r="I40" s="215"/>
      <c r="J40" s="216"/>
    </row>
    <row r="41" spans="1:10" ht="13.5" thickBot="1">
      <c r="A41" s="217"/>
      <c r="B41" s="218"/>
      <c r="C41" s="218"/>
      <c r="D41" s="218"/>
      <c r="E41" s="218"/>
      <c r="F41" s="218"/>
      <c r="G41" s="218"/>
      <c r="H41" s="218"/>
      <c r="I41" s="218"/>
      <c r="J41" s="219"/>
    </row>
    <row r="42" spans="1:10" ht="13.5" thickTop="1">
      <c r="A42" s="91"/>
      <c r="B42" s="91"/>
      <c r="C42" s="91"/>
      <c r="D42" s="91"/>
      <c r="E42" s="91"/>
      <c r="F42" s="91"/>
      <c r="G42" s="91"/>
      <c r="H42" s="91"/>
      <c r="I42" s="91"/>
      <c r="J42" s="91"/>
    </row>
    <row r="43" spans="1:10">
      <c r="A43" s="91"/>
      <c r="B43" s="91"/>
      <c r="C43" s="91"/>
      <c r="D43" s="91"/>
      <c r="E43" s="91"/>
      <c r="F43" s="91"/>
      <c r="G43" s="91"/>
      <c r="H43" s="91"/>
      <c r="I43" s="91"/>
      <c r="J43" s="91"/>
    </row>
    <row r="44" spans="1:10">
      <c r="A44" s="91"/>
      <c r="B44" s="91"/>
      <c r="C44" s="91"/>
      <c r="D44" s="91"/>
      <c r="E44" s="91"/>
      <c r="F44" s="91"/>
      <c r="G44" s="91"/>
      <c r="H44" s="91"/>
      <c r="I44" s="91"/>
      <c r="J44" s="91"/>
    </row>
    <row r="45" spans="1:10">
      <c r="A45" s="91"/>
      <c r="B45" s="91"/>
      <c r="C45" s="91"/>
      <c r="D45" s="91"/>
      <c r="E45" s="91"/>
      <c r="F45" s="91"/>
      <c r="G45" s="91"/>
      <c r="H45" s="91"/>
      <c r="I45" s="91"/>
      <c r="J45" s="91"/>
    </row>
  </sheetData>
  <mergeCells count="12">
    <mergeCell ref="A37:J41"/>
    <mergeCell ref="A30:J31"/>
    <mergeCell ref="A33:A34"/>
    <mergeCell ref="B33:D33"/>
    <mergeCell ref="E33:G33"/>
    <mergeCell ref="A2:J7"/>
    <mergeCell ref="A18:J20"/>
    <mergeCell ref="A22:J24"/>
    <mergeCell ref="A26:J28"/>
    <mergeCell ref="A9:J11"/>
    <mergeCell ref="A13:J13"/>
    <mergeCell ref="A15:J16"/>
  </mergeCells>
  <phoneticPr fontId="1" type="noConversion"/>
  <pageMargins left="0.75" right="0.75" top="1" bottom="1" header="0.5" footer="0.5"/>
  <pageSetup scale="85" orientation="landscape" horizontalDpi="4294967292" verticalDpi="4294967292" r:id="rId1"/>
  <headerFooter>
    <oddHeader>&amp;CHealth Information Tehnology Cost Estimates</oddHeader>
    <oddFooter>&amp;R&amp;P</oddFooter>
  </headerFooter>
  <extLst>
    <ext xmlns:mx="http://schemas.microsoft.com/office/mac/excel/2008/main" uri="http://schemas.microsoft.com/office/mac/excel/2008/main">
      <mx:PLV Mode="1"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8ED52DC0BF2394196E63B783A8187F9" ma:contentTypeVersion="1" ma:contentTypeDescription="Create a new document." ma:contentTypeScope="" ma:versionID="484c73009f4d9673686d714601d7c2cf">
  <xsd:schema xmlns:xsd="http://www.w3.org/2001/XMLSchema" xmlns:xs="http://www.w3.org/2001/XMLSchema" xmlns:p="http://schemas.microsoft.com/office/2006/metadata/properties" xmlns:ns2="8deaf124-b6c3-4cdf-8853-9889215b15dc" xmlns:ns3="04c3ce9c-48c8-4dd1-a80a-c8c87d8c792c" targetNamespace="http://schemas.microsoft.com/office/2006/metadata/properties" ma:root="true" ma:fieldsID="503e265f60fa26f7632c733fe8b091e3" ns2:_="" ns3:_="">
    <xsd:import namespace="8deaf124-b6c3-4cdf-8853-9889215b15dc"/>
    <xsd:import namespace="04c3ce9c-48c8-4dd1-a80a-c8c87d8c792c"/>
    <xsd:element name="properties">
      <xsd:complexType>
        <xsd:sequence>
          <xsd:element name="documentManagement">
            <xsd:complexType>
              <xsd:all>
                <xsd:element ref="ns2:o10fb58b6f1b4237af11b5fc8dde9845" minOccurs="0"/>
                <xsd:element ref="ns2:TaxCatchAll" minOccurs="0"/>
                <xsd:element ref="ns2:TaxCatchAllLabel" minOccurs="0"/>
                <xsd:element ref="ns2:de41ccc7d4784b11bfed8e20bf75ca01" minOccurs="0"/>
                <xsd:element ref="ns2:i7c492e22f6d4edeb2075ae5873ec95b" minOccurs="0"/>
                <xsd:element ref="ns3:Notes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eaf124-b6c3-4cdf-8853-9889215b15dc" elementFormDefault="qualified">
    <xsd:import namespace="http://schemas.microsoft.com/office/2006/documentManagement/types"/>
    <xsd:import namespace="http://schemas.microsoft.com/office/infopath/2007/PartnerControls"/>
    <xsd:element name="o10fb58b6f1b4237af11b5fc8dde9845" ma:index="8" nillable="true" ma:taxonomy="true" ma:internalName="o10fb58b6f1b4237af11b5fc8dde9845" ma:taxonomyFieldName="Center_x0020_Keywords" ma:displayName="Center Keywords" ma:default="" ma:fieldId="{810fb58b-6f1b-4237-af11-b5fc8dde9845}" ma:taxonomyMulti="true" ma:sspId="c33b9d63-b2b8-4e14-927a-26baaa9e7d46" ma:termSetId="07784249-18e1-42a3-b8c4-80cc2e61d788" ma:anchorId="00000000-0000-0000-0000-000000000000" ma:open="true" ma:isKeyword="false">
      <xsd:complexType>
        <xsd:sequence>
          <xsd:element ref="pc:Terms" minOccurs="0" maxOccurs="1"/>
        </xsd:sequence>
      </xsd:complexType>
    </xsd:element>
    <xsd:element name="TaxCatchAll" ma:index="9" nillable="true" ma:displayName="Taxonomy Catch All Column" ma:description="" ma:hidden="true" ma:list="{539836eb-73d5-4e70-89f8-2b619bedc4ec}" ma:internalName="TaxCatchAll" ma:showField="CatchAllData" ma:web="8deaf124-b6c3-4cdf-8853-9889215b15dc">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539836eb-73d5-4e70-89f8-2b619bedc4ec}" ma:internalName="TaxCatchAllLabel" ma:readOnly="true" ma:showField="CatchAllDataLabel" ma:web="8deaf124-b6c3-4cdf-8853-9889215b15dc">
      <xsd:complexType>
        <xsd:complexContent>
          <xsd:extension base="dms:MultiChoiceLookup">
            <xsd:sequence>
              <xsd:element name="Value" type="dms:Lookup" maxOccurs="unbounded" minOccurs="0" nillable="true"/>
            </xsd:sequence>
          </xsd:extension>
        </xsd:complexContent>
      </xsd:complexType>
    </xsd:element>
    <xsd:element name="de41ccc7d4784b11bfed8e20bf75ca01" ma:index="12" nillable="true" ma:taxonomy="true" ma:internalName="de41ccc7d4784b11bfed8e20bf75ca01" ma:taxonomyFieldName="Focus_x0020_Areas" ma:displayName="Focus Areas" ma:default="" ma:fieldId="{de41ccc7-d478-4b11-bfed-8e20bf75ca01}" ma:taxonomyMulti="true" ma:sspId="c33b9d63-b2b8-4e14-927a-26baaa9e7d46" ma:termSetId="dd637fa2-13de-409b-afce-e50c3bf2b193" ma:anchorId="00000000-0000-0000-0000-000000000000" ma:open="false" ma:isKeyword="false">
      <xsd:complexType>
        <xsd:sequence>
          <xsd:element ref="pc:Terms" minOccurs="0" maxOccurs="1"/>
        </xsd:sequence>
      </xsd:complexType>
    </xsd:element>
    <xsd:element name="i7c492e22f6d4edeb2075ae5873ec95b" ma:index="14" ma:taxonomy="true" ma:internalName="i7c492e22f6d4edeb2075ae5873ec95b" ma:taxonomyFieldName="Programs" ma:displayName="Programs" ma:default="" ma:fieldId="{27c492e2-2f6d-4ede-b207-5ae5873ec95b}" ma:taxonomyMulti="true" ma:sspId="c33b9d63-b2b8-4e14-927a-26baaa9e7d46" ma:termSetId="f23c33e0-98b5-48db-932d-8d954eda2d27"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4c3ce9c-48c8-4dd1-a80a-c8c87d8c792c" elementFormDefault="qualified">
    <xsd:import namespace="http://schemas.microsoft.com/office/2006/documentManagement/types"/>
    <xsd:import namespace="http://schemas.microsoft.com/office/infopath/2007/PartnerControls"/>
    <xsd:element name="Notes0" ma:index="16" nillable="true" ma:displayName="Notes" ma:internalName="Notes0">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deaf124-b6c3-4cdf-8853-9889215b15dc">
      <Value>8</Value>
      <Value>12</Value>
    </TaxCatchAll>
    <de41ccc7d4784b11bfed8e20bf75ca01 xmlns="8deaf124-b6c3-4cdf-8853-9889215b15dc">
      <Terms xmlns="http://schemas.microsoft.com/office/infopath/2007/PartnerControls">
        <TermInfo xmlns="http://schemas.microsoft.com/office/infopath/2007/PartnerControls">
          <TermName xmlns="http://schemas.microsoft.com/office/infopath/2007/PartnerControls">Health Information Technology</TermName>
          <TermId xmlns="http://schemas.microsoft.com/office/infopath/2007/PartnerControls">e7a2128d-415b-4d8a-9c3d-73451c131480</TermId>
        </TermInfo>
      </Terms>
    </de41ccc7d4784b11bfed8e20bf75ca01>
    <i7c492e22f6d4edeb2075ae5873ec95b xmlns="8deaf124-b6c3-4cdf-8853-9889215b15dc">
      <Terms xmlns="http://schemas.microsoft.com/office/infopath/2007/PartnerControls">
        <TermInfo xmlns="http://schemas.microsoft.com/office/infopath/2007/PartnerControls">
          <TermName xmlns="http://schemas.microsoft.com/office/infopath/2007/PartnerControls">RHITND</TermName>
          <TermId xmlns="http://schemas.microsoft.com/office/infopath/2007/PartnerControls">a1c171e1-f05b-4b52-bfb1-fda3ef12854a</TermId>
        </TermInfo>
      </Terms>
    </i7c492e22f6d4edeb2075ae5873ec95b>
    <Notes0 xmlns="04c3ce9c-48c8-4dd1-a80a-c8c87d8c792c" xsi:nil="true"/>
    <o10fb58b6f1b4237af11b5fc8dde9845 xmlns="8deaf124-b6c3-4cdf-8853-9889215b15dc">
      <Terms xmlns="http://schemas.microsoft.com/office/infopath/2007/PartnerControls"/>
    </o10fb58b6f1b4237af11b5fc8dde9845>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FC80C9-48D5-4DCF-AE21-90288B8BF7C5}"/>
</file>

<file path=customXml/itemProps2.xml><?xml version="1.0" encoding="utf-8"?>
<ds:datastoreItem xmlns:ds="http://schemas.openxmlformats.org/officeDocument/2006/customXml" ds:itemID="{4E18B4A7-BEC2-4CE7-95F4-12DCE7F20BF0}"/>
</file>

<file path=customXml/itemProps3.xml><?xml version="1.0" encoding="utf-8"?>
<ds:datastoreItem xmlns:ds="http://schemas.openxmlformats.org/officeDocument/2006/customXml" ds:itemID="{19CA6791-4CAD-4FCB-A0D4-4D73BEAC6A9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Calculator</vt:lpstr>
      <vt:lpstr>Benefit Chart</vt:lpstr>
      <vt:lpstr>HIT Cost Estimates</vt:lpstr>
    </vt:vector>
  </TitlesOfParts>
  <Company>Hielix,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Davie</dc:creator>
  <cp:lastModifiedBy>Sally Trnka</cp:lastModifiedBy>
  <cp:lastPrinted>2012-11-07T19:29:59Z</cp:lastPrinted>
  <dcterms:created xsi:type="dcterms:W3CDTF">2012-08-14T17:06:36Z</dcterms:created>
  <dcterms:modified xsi:type="dcterms:W3CDTF">2012-12-20T17:16:34Z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0x01010068ED52DC0BF2394196E63B783A8187F9</vt:lpwstr>
  </property>
  <property fmtid="{D5CDD505-2E9C-101B-9397-08002B2CF9AE}" pid="3" name="Center Keywords">
    <vt:lpwstr/>
  </property>
  <property fmtid="{D5CDD505-2E9C-101B-9397-08002B2CF9AE}" pid="4" name="Programs">
    <vt:lpwstr>8;#RHITND|a1c171e1-f05b-4b52-bfb1-fda3ef12854a</vt:lpwstr>
  </property>
  <property fmtid="{D5CDD505-2E9C-101B-9397-08002B2CF9AE}" pid="5" name="Focus Areas">
    <vt:lpwstr>12;#Health Information Technology|e7a2128d-415b-4d8a-9c3d-73451c131480</vt:lpwstr>
  </property>
</Properties>
</file>